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"/>
    </mc:Choice>
  </mc:AlternateContent>
  <bookViews>
    <workbookView xWindow="435" yWindow="165" windowWidth="16140" windowHeight="15150"/>
  </bookViews>
  <sheets>
    <sheet name="Лист1" sheetId="1" r:id="rId1"/>
  </sheets>
  <externalReferences>
    <externalReference r:id="rId2"/>
    <externalReference r:id="rId3"/>
  </externalReferences>
  <definedNames>
    <definedName name="Блюдо_1" localSheetId="0">OFFSET([1]!Блюдо[[#Headers],[Раздел]],MATCH('[2]1'!$B1,[1]!Блюдо[Раздел],0),1,COUNTIF([1]!Блюдо[Раздел],'[2]1'!$B1),1)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1" i="1" l="1"/>
  <c r="A201" i="1"/>
  <c r="L200" i="1"/>
  <c r="J200" i="1"/>
  <c r="I200" i="1"/>
  <c r="H200" i="1"/>
  <c r="G200" i="1"/>
  <c r="F200" i="1"/>
  <c r="B191" i="1"/>
  <c r="A191" i="1"/>
  <c r="L190" i="1"/>
  <c r="J190" i="1"/>
  <c r="I190" i="1"/>
  <c r="H190" i="1"/>
  <c r="G190" i="1"/>
  <c r="F190" i="1"/>
  <c r="B181" i="1"/>
  <c r="A181" i="1"/>
  <c r="L180" i="1"/>
  <c r="J180" i="1"/>
  <c r="I180" i="1"/>
  <c r="H180" i="1"/>
  <c r="G180" i="1"/>
  <c r="F180" i="1"/>
  <c r="B171" i="1"/>
  <c r="A171" i="1"/>
  <c r="L170" i="1"/>
  <c r="L181" i="1" s="1"/>
  <c r="J170" i="1"/>
  <c r="I170" i="1"/>
  <c r="H170" i="1"/>
  <c r="G170" i="1"/>
  <c r="F170" i="1"/>
  <c r="B161" i="1"/>
  <c r="A161" i="1"/>
  <c r="L160" i="1"/>
  <c r="J160" i="1"/>
  <c r="I160" i="1"/>
  <c r="H160" i="1"/>
  <c r="G160" i="1"/>
  <c r="F160" i="1"/>
  <c r="B151" i="1"/>
  <c r="A151" i="1"/>
  <c r="L150" i="1"/>
  <c r="L161" i="1" s="1"/>
  <c r="J150" i="1"/>
  <c r="I150" i="1"/>
  <c r="H150" i="1"/>
  <c r="G150" i="1"/>
  <c r="F150" i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I130" i="1"/>
  <c r="H130" i="1"/>
  <c r="G130" i="1"/>
  <c r="F130" i="1"/>
  <c r="B122" i="1"/>
  <c r="A122" i="1"/>
  <c r="L121" i="1"/>
  <c r="J121" i="1"/>
  <c r="I121" i="1"/>
  <c r="H121" i="1"/>
  <c r="G121" i="1"/>
  <c r="F121" i="1"/>
  <c r="B112" i="1"/>
  <c r="A112" i="1"/>
  <c r="L111" i="1"/>
  <c r="L122" i="1" s="1"/>
  <c r="J111" i="1"/>
  <c r="J122" i="1" s="1"/>
  <c r="I111" i="1"/>
  <c r="H111" i="1"/>
  <c r="G111" i="1"/>
  <c r="F111" i="1"/>
  <c r="B102" i="1"/>
  <c r="A102" i="1"/>
  <c r="L101" i="1"/>
  <c r="J101" i="1"/>
  <c r="I101" i="1"/>
  <c r="H101" i="1"/>
  <c r="G101" i="1"/>
  <c r="F101" i="1"/>
  <c r="B92" i="1"/>
  <c r="A92" i="1"/>
  <c r="L91" i="1"/>
  <c r="L102" i="1" s="1"/>
  <c r="J91" i="1"/>
  <c r="I91" i="1"/>
  <c r="H91" i="1"/>
  <c r="G91" i="1"/>
  <c r="F91" i="1"/>
  <c r="B83" i="1"/>
  <c r="A83" i="1"/>
  <c r="L82" i="1"/>
  <c r="J82" i="1"/>
  <c r="I82" i="1"/>
  <c r="H82" i="1"/>
  <c r="G82" i="1"/>
  <c r="F82" i="1"/>
  <c r="B73" i="1"/>
  <c r="A73" i="1"/>
  <c r="L72" i="1"/>
  <c r="J72" i="1"/>
  <c r="I72" i="1"/>
  <c r="H72" i="1"/>
  <c r="G72" i="1"/>
  <c r="F72" i="1"/>
  <c r="B64" i="1"/>
  <c r="A64" i="1"/>
  <c r="L63" i="1"/>
  <c r="J63" i="1"/>
  <c r="I63" i="1"/>
  <c r="H63" i="1"/>
  <c r="G63" i="1"/>
  <c r="F63" i="1"/>
  <c r="B54" i="1"/>
  <c r="A54" i="1"/>
  <c r="L53" i="1"/>
  <c r="L64" i="1" s="1"/>
  <c r="J53" i="1"/>
  <c r="I53" i="1"/>
  <c r="H53" i="1"/>
  <c r="G53" i="1"/>
  <c r="F53" i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I33" i="1"/>
  <c r="H33" i="1"/>
  <c r="G33" i="1"/>
  <c r="F33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G161" i="1" l="1"/>
  <c r="G122" i="1"/>
  <c r="H122" i="1"/>
  <c r="H201" i="1"/>
  <c r="I201" i="1"/>
  <c r="G201" i="1"/>
  <c r="F201" i="1"/>
  <c r="J181" i="1"/>
  <c r="H181" i="1"/>
  <c r="F181" i="1"/>
  <c r="L25" i="1"/>
  <c r="I181" i="1"/>
  <c r="G181" i="1"/>
  <c r="I161" i="1"/>
  <c r="H161" i="1"/>
  <c r="J161" i="1"/>
  <c r="F161" i="1"/>
  <c r="J141" i="1"/>
  <c r="I141" i="1"/>
  <c r="H141" i="1"/>
  <c r="G141" i="1"/>
  <c r="I122" i="1"/>
  <c r="F122" i="1"/>
  <c r="J102" i="1"/>
  <c r="I102" i="1"/>
  <c r="H102" i="1"/>
  <c r="G102" i="1"/>
  <c r="F102" i="1"/>
  <c r="H83" i="1"/>
  <c r="J83" i="1"/>
  <c r="I83" i="1"/>
  <c r="G83" i="1"/>
  <c r="F83" i="1"/>
  <c r="I64" i="1"/>
  <c r="H64" i="1"/>
  <c r="G64" i="1"/>
  <c r="F64" i="1"/>
  <c r="I44" i="1"/>
  <c r="H44" i="1"/>
  <c r="G44" i="1"/>
  <c r="J44" i="1"/>
  <c r="F44" i="1"/>
  <c r="L83" i="1"/>
  <c r="J201" i="1"/>
  <c r="L201" i="1"/>
  <c r="F141" i="1"/>
  <c r="J64" i="1"/>
  <c r="J25" i="1"/>
  <c r="G25" i="1"/>
  <c r="H25" i="1"/>
  <c r="I25" i="1"/>
  <c r="F25" i="1"/>
  <c r="L202" i="1" l="1"/>
  <c r="I202" i="1"/>
  <c r="G202" i="1"/>
  <c r="H202" i="1"/>
  <c r="J202" i="1"/>
  <c r="F202" i="1"/>
</calcChain>
</file>

<file path=xl/sharedStrings.xml><?xml version="1.0" encoding="utf-8"?>
<sst xmlns="http://schemas.openxmlformats.org/spreadsheetml/2006/main" count="379" uniqueCount="156">
  <si>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</si>
  <si>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</si>
  <si>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</si>
  <si>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</si>
  <si>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</si>
  <si>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</si>
  <si>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</si>
  <si>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</si>
  <si>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</si>
  <si>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</si>
  <si>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</si>
  <si>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</si>
  <si>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</si>
  <si>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</si>
  <si>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</si>
  <si>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</si>
  <si>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</si>
  <si>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</si>
  <si>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</si>
  <si>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</si>
  <si>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</si>
  <si>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</si>
  <si>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</si>
  <si>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</si>
  <si>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</si>
  <si>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</si>
  <si>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</si>
  <si>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</si>
  <si>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</si>
  <si>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</si>
  <si>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</si>
  <si>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</si>
  <si>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</si>
  <si>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</si>
  <si>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</si>
  <si>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</si>
  <si>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</si>
  <si>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</si>
  <si>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54-6к</t>
  </si>
  <si>
    <t>Каша вязкая молочная пшенная</t>
  </si>
  <si>
    <t>Какао с молоком</t>
  </si>
  <si>
    <t>54-21гн</t>
  </si>
  <si>
    <t>54-15з</t>
  </si>
  <si>
    <t>Икра свекольная</t>
  </si>
  <si>
    <t>54-1с</t>
  </si>
  <si>
    <t>Щи из свежей капусты на мясном бульоне</t>
  </si>
  <si>
    <t>Птица тушенная в соусе</t>
  </si>
  <si>
    <t>54-6г</t>
  </si>
  <si>
    <t>Рис отварной</t>
  </si>
  <si>
    <t xml:space="preserve">Хлеб пшеничный </t>
  </si>
  <si>
    <t>53-19з</t>
  </si>
  <si>
    <t>Масло сливочное порциями</t>
  </si>
  <si>
    <t>54-1т</t>
  </si>
  <si>
    <t>повидло</t>
  </si>
  <si>
    <t>54-2гн</t>
  </si>
  <si>
    <t>Чай с сахаром</t>
  </si>
  <si>
    <t>54-21з</t>
  </si>
  <si>
    <t xml:space="preserve">Кукуруза сахарная </t>
  </si>
  <si>
    <t>54-3с</t>
  </si>
  <si>
    <t>Рассольник ленинградский на мясном бульоне</t>
  </si>
  <si>
    <t>54-18м</t>
  </si>
  <si>
    <t>54-4г</t>
  </si>
  <si>
    <t>Каша гречневая рассыпчатая.</t>
  </si>
  <si>
    <t>54-21хн</t>
  </si>
  <si>
    <t>54-25к</t>
  </si>
  <si>
    <t>Каша рисовая жидкая молочная</t>
  </si>
  <si>
    <t>54-1з</t>
  </si>
  <si>
    <t>Сыр порционный.</t>
  </si>
  <si>
    <t>54-3гн</t>
  </si>
  <si>
    <t>Чай с сахаром и  лимоном</t>
  </si>
  <si>
    <t>Салат из моркови и яблок</t>
  </si>
  <si>
    <t>54-11з</t>
  </si>
  <si>
    <t>54-7с</t>
  </si>
  <si>
    <t>Суп картофельный с макаронами на курином бульоне</t>
  </si>
  <si>
    <t>54-10м</t>
  </si>
  <si>
    <t>54-1хн</t>
  </si>
  <si>
    <t>Компот из сухофруктов</t>
  </si>
  <si>
    <t>МБОУ Усть-Большерецкая СОШ №"2</t>
  </si>
  <si>
    <t xml:space="preserve">С.Н.Конькова </t>
  </si>
  <si>
    <t>54-3з</t>
  </si>
  <si>
    <t>Свежий помидор</t>
  </si>
  <si>
    <t>54-1р</t>
  </si>
  <si>
    <t>Котлета рыбная любительская (треска)</t>
  </si>
  <si>
    <t>54-11г</t>
  </si>
  <si>
    <t xml:space="preserve">Картофельное пюре </t>
  </si>
  <si>
    <t>54-8з</t>
  </si>
  <si>
    <t>Салат из белокочанной капусты с морковью</t>
  </si>
  <si>
    <t>54-32с</t>
  </si>
  <si>
    <t>Уха Ростовская</t>
  </si>
  <si>
    <t>54-2м</t>
  </si>
  <si>
    <t>Гуляш (говядина)</t>
  </si>
  <si>
    <t>Макароны отварные</t>
  </si>
  <si>
    <t>54-1г</t>
  </si>
  <si>
    <t>54-4хн</t>
  </si>
  <si>
    <t>Компот из изюма "С"</t>
  </si>
  <si>
    <t>9.122</t>
  </si>
  <si>
    <t>Огурчик консервированный</t>
  </si>
  <si>
    <t>Пельмени мясные п/ф промышленного производства</t>
  </si>
  <si>
    <t>Винегрет овощной</t>
  </si>
  <si>
    <t>54-8с</t>
  </si>
  <si>
    <t>Суп гороховый с мясом</t>
  </si>
  <si>
    <t>54-4м</t>
  </si>
  <si>
    <t>Котлета мясная (говядина)</t>
  </si>
  <si>
    <t>Компот из свежих яблок "С"</t>
  </si>
  <si>
    <t>54-2хн</t>
  </si>
  <si>
    <t>Компот из кураги "С"</t>
  </si>
  <si>
    <t xml:space="preserve">Кисель  </t>
  </si>
  <si>
    <t>Капуста тушеная с мясом (говядина)</t>
  </si>
  <si>
    <t>Печень говяжья по-строгановски</t>
  </si>
  <si>
    <t xml:space="preserve">Запеканка из творога </t>
  </si>
  <si>
    <t>54-3о</t>
  </si>
  <si>
    <t>Омлет с морковью</t>
  </si>
  <si>
    <t>54-20з</t>
  </si>
  <si>
    <t>Горошек зеленый крнсервированный</t>
  </si>
  <si>
    <t>Суп картофельный с макаронными изделиями</t>
  </si>
  <si>
    <t>54-28м</t>
  </si>
  <si>
    <t>Жаркое по-домашнему с курицей</t>
  </si>
  <si>
    <t>54-6т</t>
  </si>
  <si>
    <t>Сырники из творога</t>
  </si>
  <si>
    <t>Салат витаминный (2 вариант)</t>
  </si>
  <si>
    <t>54-2с</t>
  </si>
  <si>
    <t>Борщ с картофелем,капустой, сметаной</t>
  </si>
  <si>
    <t>54-16м</t>
  </si>
  <si>
    <t>Тефтели мясные</t>
  </si>
  <si>
    <t>54-27к</t>
  </si>
  <si>
    <t>Каша жидкая молочная манная</t>
  </si>
  <si>
    <t>54-9в</t>
  </si>
  <si>
    <t>Булочка школьная</t>
  </si>
  <si>
    <t>54-2з</t>
  </si>
  <si>
    <t>Огурец свежий  в нарезке</t>
  </si>
  <si>
    <t>54-9с</t>
  </si>
  <si>
    <t>Суп фасолевый</t>
  </si>
  <si>
    <t>54-31м</t>
  </si>
  <si>
    <t>Оладьи из печени по-Кунцевски</t>
  </si>
  <si>
    <t>54-20р</t>
  </si>
  <si>
    <t xml:space="preserve">Тефтели рыбные </t>
  </si>
  <si>
    <t>54-5з</t>
  </si>
  <si>
    <t>Салат из св. огурцов и св. помидоров</t>
  </si>
  <si>
    <t>54-31с</t>
  </si>
  <si>
    <t>Суп картофельный с рыбой</t>
  </si>
  <si>
    <t>54-11м</t>
  </si>
  <si>
    <t>Плов(говядина)</t>
  </si>
  <si>
    <t>73</t>
  </si>
  <si>
    <t>Икра кабачковая</t>
  </si>
  <si>
    <t>1/14</t>
  </si>
  <si>
    <t>Яйцо Отварное</t>
  </si>
  <si>
    <t>54-3г</t>
  </si>
  <si>
    <t xml:space="preserve">Макароны отварные с  сыром </t>
  </si>
  <si>
    <t>Салат из консервированных огурцов и лука с м/раст.</t>
  </si>
  <si>
    <t>54-18с</t>
  </si>
  <si>
    <t>Суп свекольник со сметаной</t>
  </si>
  <si>
    <t>54-9г</t>
  </si>
  <si>
    <t xml:space="preserve">Рагу из овощей </t>
  </si>
  <si>
    <t>12-18 лет</t>
  </si>
  <si>
    <t>яблоко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</si>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</sst>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24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</xf>
    <xf numFmtId="0" fontId="0" fillId="4" borderId="1" xfId="0" applyNumberFormat="1" applyFill="1" applyBorder="1" applyAlignment="1" applyProtection="1">
      <alignment horizontal="center"/>
    </xf>
    <xf numFmtId="1" fontId="0" fillId="4" borderId="2" xfId="0" applyNumberFormat="1" applyFill="1" applyBorder="1" applyAlignment="1" applyProtection="1">
      <alignment horizontal="center"/>
    </xf>
    <xf numFmtId="1" fontId="0" fillId="4" borderId="23" xfId="0" applyNumberFormat="1" applyFill="1" applyBorder="1" applyAlignment="1" applyProtection="1">
      <alignment horizontal="center"/>
    </xf>
    <xf numFmtId="1" fontId="0" fillId="4" borderId="24" xfId="0" applyNumberFormat="1" applyFill="1" applyBorder="1" applyAlignment="1" applyProtection="1">
      <alignment horizontal="center"/>
    </xf>
    <xf numFmtId="49" fontId="0" fillId="4" borderId="1" xfId="0" applyNumberForma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1" fontId="0" fillId="4" borderId="1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23" xfId="0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0" fillId="4" borderId="25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79;&#1072;%20&#1076;&#1072;&#1085;&#1085;&#1099;&#1093;%20&#1086;&#1073;&#1097;&#1072;&#110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nu/2023-11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D162" sqref="D162:D16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8" t="s">
        <v>77</v>
      </c>
      <c r="D1" s="79"/>
      <c r="E1" s="79"/>
      <c r="F1" s="12" t="s">
        <v>15</v>
      </c>
      <c r="G1" s="2" t="s">
        <v>16</v>
      </c>
      <c r="H1" s="80"/>
      <c r="I1" s="80"/>
      <c r="J1" s="80"/>
      <c r="K1" s="80"/>
    </row>
    <row r="2" spans="1:12" ht="18" x14ac:dyDescent="0.2">
      <c r="A2" s="35" t="s">
        <v>6</v>
      </c>
      <c r="C2" s="2"/>
      <c r="G2" s="2" t="s">
        <v>17</v>
      </c>
      <c r="H2" s="80" t="s">
        <v>78</v>
      </c>
      <c r="I2" s="80"/>
      <c r="J2" s="80"/>
      <c r="K2" s="80"/>
    </row>
    <row r="3" spans="1:12" ht="17.25" customHeight="1" x14ac:dyDescent="0.2">
      <c r="A3" s="4" t="s">
        <v>8</v>
      </c>
      <c r="C3" s="2"/>
      <c r="D3" s="3"/>
      <c r="E3" s="38" t="s">
        <v>153</v>
      </c>
      <c r="G3" s="2" t="s">
        <v>18</v>
      </c>
      <c r="H3" s="47"/>
      <c r="I3" s="47"/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.75" thickBot="1" x14ac:dyDescent="0.3">
      <c r="A6" s="20">
        <v>1</v>
      </c>
      <c r="B6" s="21">
        <v>1</v>
      </c>
      <c r="C6" s="22" t="s">
        <v>19</v>
      </c>
      <c r="D6" s="5" t="s">
        <v>20</v>
      </c>
      <c r="E6" s="51" t="s">
        <v>39</v>
      </c>
      <c r="F6" s="52">
        <v>250</v>
      </c>
      <c r="G6" s="52">
        <v>10.375</v>
      </c>
      <c r="H6" s="52">
        <v>12.75</v>
      </c>
      <c r="I6" s="55">
        <v>47</v>
      </c>
      <c r="J6" s="39">
        <v>344</v>
      </c>
      <c r="K6" s="50" t="s">
        <v>38</v>
      </c>
      <c r="L6" s="39"/>
    </row>
    <row r="7" spans="1:12" ht="15.75" thickBot="1" x14ac:dyDescent="0.3">
      <c r="A7" s="23"/>
      <c r="B7" s="15"/>
      <c r="C7" s="11"/>
      <c r="D7" s="5" t="s">
        <v>20</v>
      </c>
      <c r="E7" s="51" t="s">
        <v>67</v>
      </c>
      <c r="F7" s="65">
        <v>40</v>
      </c>
      <c r="G7" s="52">
        <v>9</v>
      </c>
      <c r="H7" s="52">
        <v>12</v>
      </c>
      <c r="I7" s="77">
        <v>0</v>
      </c>
      <c r="J7" s="69">
        <v>143</v>
      </c>
      <c r="K7" s="61" t="s">
        <v>38</v>
      </c>
      <c r="L7" s="69"/>
    </row>
    <row r="8" spans="1:12" ht="15.75" thickBot="1" x14ac:dyDescent="0.3">
      <c r="A8" s="23"/>
      <c r="B8" s="15"/>
      <c r="C8" s="11"/>
      <c r="D8" s="5" t="s">
        <v>20</v>
      </c>
      <c r="E8" s="62" t="s">
        <v>51</v>
      </c>
      <c r="F8" s="63">
        <v>20</v>
      </c>
      <c r="G8" s="42">
        <v>0</v>
      </c>
      <c r="H8" s="42">
        <v>14</v>
      </c>
      <c r="I8" s="42">
        <v>0</v>
      </c>
      <c r="J8" s="42">
        <v>132</v>
      </c>
      <c r="K8" s="61" t="s">
        <v>50</v>
      </c>
      <c r="L8" s="42"/>
    </row>
    <row r="9" spans="1:12" ht="15" x14ac:dyDescent="0.25">
      <c r="A9" s="23"/>
      <c r="B9" s="15"/>
      <c r="C9" s="11"/>
      <c r="D9" s="7" t="s">
        <v>21</v>
      </c>
      <c r="E9" s="51" t="s">
        <v>40</v>
      </c>
      <c r="F9" s="52">
        <v>200</v>
      </c>
      <c r="G9" s="52">
        <v>4.5999999999999996</v>
      </c>
      <c r="H9" s="52">
        <v>0.1</v>
      </c>
      <c r="I9" s="55">
        <v>12.6</v>
      </c>
      <c r="J9" s="42">
        <v>104</v>
      </c>
      <c r="K9" s="56" t="s">
        <v>41</v>
      </c>
      <c r="L9" s="42"/>
    </row>
    <row r="10" spans="1:12" ht="15" x14ac:dyDescent="0.25">
      <c r="A10" s="23"/>
      <c r="B10" s="15"/>
      <c r="C10" s="11"/>
      <c r="D10" s="7" t="s">
        <v>22</v>
      </c>
      <c r="E10" s="51" t="s">
        <v>49</v>
      </c>
      <c r="F10" s="42">
        <v>40</v>
      </c>
      <c r="G10" s="42">
        <v>3</v>
      </c>
      <c r="H10" s="42">
        <v>0</v>
      </c>
      <c r="I10" s="42">
        <v>20</v>
      </c>
      <c r="J10" s="42">
        <v>94</v>
      </c>
      <c r="K10" s="43"/>
      <c r="L10" s="42"/>
    </row>
    <row r="11" spans="1:12" ht="15" x14ac:dyDescent="0.25">
      <c r="A11" s="23"/>
      <c r="B11" s="15"/>
      <c r="C11" s="11"/>
      <c r="D11" s="7" t="s">
        <v>23</v>
      </c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.75" thickBot="1" x14ac:dyDescent="0.3">
      <c r="A14" s="24"/>
      <c r="B14" s="17"/>
      <c r="C14" s="8"/>
      <c r="D14" s="18" t="s">
        <v>32</v>
      </c>
      <c r="E14" s="9"/>
      <c r="F14" s="19">
        <f>SUM(F6:F13)</f>
        <v>550</v>
      </c>
      <c r="G14" s="19">
        <f t="shared" ref="G14:J14" si="0">SUM(G6:G13)</f>
        <v>26.975000000000001</v>
      </c>
      <c r="H14" s="19">
        <f t="shared" si="0"/>
        <v>38.85</v>
      </c>
      <c r="I14" s="19">
        <f t="shared" si="0"/>
        <v>79.599999999999994</v>
      </c>
      <c r="J14" s="19">
        <f t="shared" si="0"/>
        <v>817</v>
      </c>
      <c r="K14" s="25"/>
      <c r="L14" s="19">
        <f t="shared" ref="L14" si="1">SUM(L6:L13)</f>
        <v>0</v>
      </c>
    </row>
    <row r="15" spans="1:12" ht="15.75" thickBot="1" x14ac:dyDescent="0.3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57" t="s">
        <v>43</v>
      </c>
      <c r="F15" s="58">
        <v>110</v>
      </c>
      <c r="G15" s="53">
        <v>1.9125000000000001</v>
      </c>
      <c r="H15" s="53">
        <v>8</v>
      </c>
      <c r="I15" s="54">
        <v>13</v>
      </c>
      <c r="J15" s="42">
        <v>131</v>
      </c>
      <c r="K15" s="56" t="s">
        <v>42</v>
      </c>
      <c r="L15" s="42"/>
    </row>
    <row r="16" spans="1:12" ht="15" x14ac:dyDescent="0.25">
      <c r="A16" s="23"/>
      <c r="B16" s="15"/>
      <c r="C16" s="11"/>
      <c r="D16" s="7" t="s">
        <v>26</v>
      </c>
      <c r="E16" s="59" t="s">
        <v>45</v>
      </c>
      <c r="F16" s="60">
        <v>250</v>
      </c>
      <c r="G16" s="52">
        <v>5.7750000000000004</v>
      </c>
      <c r="H16" s="52">
        <v>7.0250000000000004</v>
      </c>
      <c r="I16" s="55">
        <v>7.15</v>
      </c>
      <c r="J16" s="42">
        <v>115</v>
      </c>
      <c r="K16" s="56" t="s">
        <v>44</v>
      </c>
      <c r="L16" s="42"/>
    </row>
    <row r="17" spans="1:12" ht="15.75" thickBot="1" x14ac:dyDescent="0.3">
      <c r="A17" s="23"/>
      <c r="B17" s="15"/>
      <c r="C17" s="11"/>
      <c r="D17" s="7" t="s">
        <v>27</v>
      </c>
      <c r="E17" s="59" t="s">
        <v>46</v>
      </c>
      <c r="F17" s="60">
        <v>100</v>
      </c>
      <c r="G17" s="52">
        <v>18.637499999999999</v>
      </c>
      <c r="H17" s="52">
        <v>19.037500000000001</v>
      </c>
      <c r="I17" s="55">
        <v>2.7750000000000004</v>
      </c>
      <c r="J17" s="42">
        <v>272</v>
      </c>
      <c r="K17" s="43">
        <v>290</v>
      </c>
      <c r="L17" s="42"/>
    </row>
    <row r="18" spans="1:12" ht="15.75" thickBot="1" x14ac:dyDescent="0.3">
      <c r="A18" s="23"/>
      <c r="B18" s="15"/>
      <c r="C18" s="11"/>
      <c r="D18" s="7" t="s">
        <v>28</v>
      </c>
      <c r="E18" s="59" t="s">
        <v>48</v>
      </c>
      <c r="F18" s="60">
        <v>180</v>
      </c>
      <c r="G18" s="52">
        <v>3.7</v>
      </c>
      <c r="H18" s="52">
        <v>6</v>
      </c>
      <c r="I18" s="55">
        <v>68</v>
      </c>
      <c r="J18" s="42">
        <v>244</v>
      </c>
      <c r="K18" s="56" t="s">
        <v>47</v>
      </c>
      <c r="L18" s="42"/>
    </row>
    <row r="19" spans="1:12" ht="15" x14ac:dyDescent="0.25">
      <c r="A19" s="23"/>
      <c r="B19" s="15"/>
      <c r="C19" s="11"/>
      <c r="D19" s="7" t="s">
        <v>29</v>
      </c>
      <c r="E19" s="59" t="s">
        <v>105</v>
      </c>
      <c r="F19" s="67">
        <v>200</v>
      </c>
      <c r="G19" s="42">
        <v>1</v>
      </c>
      <c r="H19" s="42">
        <v>0</v>
      </c>
      <c r="I19" s="42">
        <v>16</v>
      </c>
      <c r="J19" s="42">
        <v>67</v>
      </c>
      <c r="K19" s="64" t="s">
        <v>104</v>
      </c>
      <c r="L19" s="42"/>
    </row>
    <row r="20" spans="1:12" ht="15" x14ac:dyDescent="0.25">
      <c r="A20" s="23"/>
      <c r="B20" s="15"/>
      <c r="C20" s="11"/>
      <c r="D20" s="7" t="s">
        <v>30</v>
      </c>
      <c r="E20" s="51" t="s">
        <v>49</v>
      </c>
      <c r="F20" s="52">
        <v>50</v>
      </c>
      <c r="G20" s="42">
        <v>4</v>
      </c>
      <c r="H20" s="42">
        <v>0</v>
      </c>
      <c r="I20" s="42">
        <v>25</v>
      </c>
      <c r="J20" s="42">
        <v>118</v>
      </c>
      <c r="K20" s="43"/>
      <c r="L20" s="42"/>
    </row>
    <row r="21" spans="1:12" ht="15" x14ac:dyDescent="0.25">
      <c r="A21" s="23"/>
      <c r="B21" s="15"/>
      <c r="C21" s="11"/>
      <c r="D21" s="7" t="s">
        <v>31</v>
      </c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890</v>
      </c>
      <c r="G24" s="19">
        <f t="shared" ref="G24:J24" si="2">SUM(G15:G23)</f>
        <v>35.024999999999999</v>
      </c>
      <c r="H24" s="19">
        <f t="shared" si="2"/>
        <v>40.0625</v>
      </c>
      <c r="I24" s="19">
        <f t="shared" si="2"/>
        <v>131.92500000000001</v>
      </c>
      <c r="J24" s="19">
        <f t="shared" si="2"/>
        <v>947</v>
      </c>
      <c r="K24" s="25"/>
      <c r="L24" s="19">
        <f t="shared" ref="L24" si="3">SUM(L15:L23)</f>
        <v>0</v>
      </c>
    </row>
    <row r="25" spans="1:12" ht="15.75" thickBot="1" x14ac:dyDescent="0.25">
      <c r="A25" s="29">
        <f>A6</f>
        <v>1</v>
      </c>
      <c r="B25" s="30">
        <f>B6</f>
        <v>1</v>
      </c>
      <c r="C25" s="81" t="s">
        <v>4</v>
      </c>
      <c r="D25" s="82"/>
      <c r="E25" s="31"/>
      <c r="F25" s="32">
        <f>F14+F24</f>
        <v>1440</v>
      </c>
      <c r="G25" s="32">
        <f t="shared" ref="G25:J25" si="4">G14+G24</f>
        <v>62</v>
      </c>
      <c r="H25" s="32">
        <f t="shared" si="4"/>
        <v>78.912499999999994</v>
      </c>
      <c r="I25" s="32">
        <f t="shared" si="4"/>
        <v>211.52500000000001</v>
      </c>
      <c r="J25" s="32">
        <f t="shared" si="4"/>
        <v>1764</v>
      </c>
      <c r="K25" s="32"/>
      <c r="L25" s="32">
        <f t="shared" ref="L25" si="5">L14+L24</f>
        <v>0</v>
      </c>
    </row>
    <row r="26" spans="1:12" ht="15.75" thickBot="1" x14ac:dyDescent="0.3">
      <c r="A26" s="14">
        <v>1</v>
      </c>
      <c r="B26" s="15">
        <v>2</v>
      </c>
      <c r="C26" s="22" t="s">
        <v>19</v>
      </c>
      <c r="D26" s="5" t="s">
        <v>20</v>
      </c>
      <c r="E26" s="51" t="s">
        <v>109</v>
      </c>
      <c r="F26" s="52">
        <v>210</v>
      </c>
      <c r="G26" s="52">
        <v>42</v>
      </c>
      <c r="H26" s="52">
        <v>15</v>
      </c>
      <c r="I26" s="55">
        <v>30</v>
      </c>
      <c r="J26" s="39">
        <v>421</v>
      </c>
      <c r="K26" s="61" t="s">
        <v>52</v>
      </c>
      <c r="L26" s="39"/>
    </row>
    <row r="27" spans="1:12" ht="15.75" thickBot="1" x14ac:dyDescent="0.3">
      <c r="A27" s="14"/>
      <c r="B27" s="15"/>
      <c r="C27" s="11"/>
      <c r="D27" s="5" t="s">
        <v>20</v>
      </c>
      <c r="E27" s="41" t="s">
        <v>53</v>
      </c>
      <c r="F27" s="42">
        <v>20</v>
      </c>
      <c r="G27" s="42">
        <v>0</v>
      </c>
      <c r="H27" s="42">
        <v>0</v>
      </c>
      <c r="I27" s="42">
        <v>12</v>
      </c>
      <c r="J27" s="42">
        <v>48</v>
      </c>
      <c r="K27" s="43"/>
      <c r="L27" s="42"/>
    </row>
    <row r="28" spans="1:12" ht="15" x14ac:dyDescent="0.25">
      <c r="A28" s="14"/>
      <c r="B28" s="15"/>
      <c r="C28" s="11"/>
      <c r="D28" s="7" t="s">
        <v>21</v>
      </c>
      <c r="E28" s="51" t="s">
        <v>55</v>
      </c>
      <c r="F28" s="52">
        <v>200</v>
      </c>
      <c r="G28" s="42">
        <v>0</v>
      </c>
      <c r="H28" s="42">
        <v>0</v>
      </c>
      <c r="I28" s="42">
        <v>7</v>
      </c>
      <c r="J28" s="42">
        <v>27</v>
      </c>
      <c r="K28" s="64" t="s">
        <v>54</v>
      </c>
      <c r="L28" s="42"/>
    </row>
    <row r="29" spans="1:12" ht="15" x14ac:dyDescent="0.25">
      <c r="A29" s="14"/>
      <c r="B29" s="15"/>
      <c r="C29" s="11"/>
      <c r="D29" s="7" t="s">
        <v>22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7" t="s">
        <v>23</v>
      </c>
      <c r="E30" s="84" t="s">
        <v>154</v>
      </c>
      <c r="F30" s="65">
        <v>120</v>
      </c>
      <c r="G30" s="42">
        <v>2</v>
      </c>
      <c r="H30" s="42">
        <v>1</v>
      </c>
      <c r="I30" s="42">
        <v>25</v>
      </c>
      <c r="J30" s="42">
        <v>115</v>
      </c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.75" thickBot="1" x14ac:dyDescent="0.3">
      <c r="A33" s="16"/>
      <c r="B33" s="17"/>
      <c r="C33" s="8"/>
      <c r="D33" s="18" t="s">
        <v>32</v>
      </c>
      <c r="E33" s="9"/>
      <c r="F33" s="19">
        <f>SUM(F26:F32)</f>
        <v>550</v>
      </c>
      <c r="G33" s="19">
        <f t="shared" ref="G33" si="6">SUM(G26:G32)</f>
        <v>44</v>
      </c>
      <c r="H33" s="19">
        <f t="shared" ref="H33" si="7">SUM(H26:H32)</f>
        <v>16</v>
      </c>
      <c r="I33" s="19">
        <f t="shared" ref="I33" si="8">SUM(I26:I32)</f>
        <v>74</v>
      </c>
      <c r="J33" s="19">
        <f t="shared" ref="J33:L33" si="9">SUM(J26:J32)</f>
        <v>611</v>
      </c>
      <c r="K33" s="25"/>
      <c r="L33" s="19">
        <f t="shared" si="9"/>
        <v>0</v>
      </c>
    </row>
    <row r="34" spans="1:12" ht="15.75" thickBot="1" x14ac:dyDescent="0.3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57" t="s">
        <v>57</v>
      </c>
      <c r="F34" s="66">
        <v>100</v>
      </c>
      <c r="G34" s="42">
        <v>2</v>
      </c>
      <c r="H34" s="42">
        <v>0</v>
      </c>
      <c r="I34" s="42">
        <v>10</v>
      </c>
      <c r="J34" s="42">
        <v>52</v>
      </c>
      <c r="K34" s="64" t="s">
        <v>56</v>
      </c>
      <c r="L34" s="42"/>
    </row>
    <row r="35" spans="1:12" ht="15.75" thickBot="1" x14ac:dyDescent="0.3">
      <c r="A35" s="14"/>
      <c r="B35" s="15"/>
      <c r="C35" s="11"/>
      <c r="D35" s="7" t="s">
        <v>26</v>
      </c>
      <c r="E35" s="59" t="s">
        <v>59</v>
      </c>
      <c r="F35" s="67">
        <v>250</v>
      </c>
      <c r="G35" s="42">
        <v>6</v>
      </c>
      <c r="H35" s="42">
        <v>7</v>
      </c>
      <c r="I35" s="42">
        <v>17</v>
      </c>
      <c r="J35" s="42">
        <v>157</v>
      </c>
      <c r="K35" s="64" t="s">
        <v>58</v>
      </c>
      <c r="L35" s="42"/>
    </row>
    <row r="36" spans="1:12" ht="15.75" thickBot="1" x14ac:dyDescent="0.3">
      <c r="A36" s="14"/>
      <c r="B36" s="15"/>
      <c r="C36" s="11"/>
      <c r="D36" s="7" t="s">
        <v>27</v>
      </c>
      <c r="E36" s="59" t="s">
        <v>108</v>
      </c>
      <c r="F36" s="67">
        <v>110</v>
      </c>
      <c r="G36" s="42">
        <v>18</v>
      </c>
      <c r="H36" s="42">
        <v>17</v>
      </c>
      <c r="I36" s="42">
        <v>7</v>
      </c>
      <c r="J36" s="42">
        <v>260</v>
      </c>
      <c r="K36" s="64" t="s">
        <v>60</v>
      </c>
      <c r="L36" s="42"/>
    </row>
    <row r="37" spans="1:12" ht="15.75" thickBot="1" x14ac:dyDescent="0.3">
      <c r="A37" s="14"/>
      <c r="B37" s="15"/>
      <c r="C37" s="11"/>
      <c r="D37" s="7" t="s">
        <v>28</v>
      </c>
      <c r="E37" s="59" t="s">
        <v>62</v>
      </c>
      <c r="F37" s="67">
        <v>180</v>
      </c>
      <c r="G37" s="42">
        <v>10</v>
      </c>
      <c r="H37" s="42">
        <v>8</v>
      </c>
      <c r="I37" s="42">
        <v>43</v>
      </c>
      <c r="J37" s="42">
        <v>280</v>
      </c>
      <c r="K37" s="64" t="s">
        <v>61</v>
      </c>
      <c r="L37" s="42"/>
    </row>
    <row r="38" spans="1:12" ht="15" x14ac:dyDescent="0.25">
      <c r="A38" s="14"/>
      <c r="B38" s="15"/>
      <c r="C38" s="11"/>
      <c r="D38" s="7" t="s">
        <v>29</v>
      </c>
      <c r="E38" s="59" t="s">
        <v>106</v>
      </c>
      <c r="F38" s="67">
        <v>200</v>
      </c>
      <c r="G38" s="42">
        <v>0</v>
      </c>
      <c r="H38" s="42">
        <v>0</v>
      </c>
      <c r="I38" s="42">
        <v>15</v>
      </c>
      <c r="J38" s="42">
        <v>61</v>
      </c>
      <c r="K38" s="64" t="s">
        <v>63</v>
      </c>
      <c r="L38" s="42"/>
    </row>
    <row r="39" spans="1:12" ht="15" x14ac:dyDescent="0.25">
      <c r="A39" s="14"/>
      <c r="B39" s="15"/>
      <c r="C39" s="11"/>
      <c r="D39" s="7" t="s">
        <v>30</v>
      </c>
      <c r="E39" s="59" t="s">
        <v>49</v>
      </c>
      <c r="F39" s="60">
        <v>50</v>
      </c>
      <c r="G39" s="42">
        <v>4</v>
      </c>
      <c r="H39" s="42">
        <v>0</v>
      </c>
      <c r="I39" s="42">
        <v>25</v>
      </c>
      <c r="J39" s="42">
        <v>118</v>
      </c>
      <c r="K39" s="43"/>
      <c r="L39" s="42"/>
    </row>
    <row r="40" spans="1:12" ht="15" x14ac:dyDescent="0.25">
      <c r="A40" s="14"/>
      <c r="B40" s="15"/>
      <c r="C40" s="11"/>
      <c r="D40" s="7" t="s">
        <v>31</v>
      </c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6"/>
      <c r="B43" s="17"/>
      <c r="C43" s="8"/>
      <c r="D43" s="18" t="s">
        <v>32</v>
      </c>
      <c r="E43" s="9"/>
      <c r="F43" s="19">
        <f>SUM(F34:F42)</f>
        <v>890</v>
      </c>
      <c r="G43" s="19">
        <f t="shared" ref="G43" si="10">SUM(G34:G42)</f>
        <v>40</v>
      </c>
      <c r="H43" s="19">
        <f t="shared" ref="H43" si="11">SUM(H34:H42)</f>
        <v>32</v>
      </c>
      <c r="I43" s="19">
        <f t="shared" ref="I43" si="12">SUM(I34:I42)</f>
        <v>117</v>
      </c>
      <c r="J43" s="19">
        <f t="shared" ref="J43:L43" si="13">SUM(J34:J42)</f>
        <v>928</v>
      </c>
      <c r="K43" s="25"/>
      <c r="L43" s="19">
        <f t="shared" si="13"/>
        <v>0</v>
      </c>
    </row>
    <row r="44" spans="1:12" ht="15.75" customHeight="1" thickBot="1" x14ac:dyDescent="0.25">
      <c r="A44" s="33">
        <f>A26</f>
        <v>1</v>
      </c>
      <c r="B44" s="33">
        <f>B26</f>
        <v>2</v>
      </c>
      <c r="C44" s="81" t="s">
        <v>4</v>
      </c>
      <c r="D44" s="82"/>
      <c r="E44" s="31"/>
      <c r="F44" s="32">
        <f>F33+F43</f>
        <v>1440</v>
      </c>
      <c r="G44" s="32">
        <f t="shared" ref="G44" si="14">G33+G43</f>
        <v>84</v>
      </c>
      <c r="H44" s="32">
        <f t="shared" ref="H44" si="15">H33+H43</f>
        <v>48</v>
      </c>
      <c r="I44" s="32">
        <f t="shared" ref="I44" si="16">I33+I43</f>
        <v>191</v>
      </c>
      <c r="J44" s="32">
        <f t="shared" ref="J44:L44" si="17">J33+J43</f>
        <v>1539</v>
      </c>
      <c r="K44" s="32"/>
      <c r="L44" s="32">
        <f t="shared" si="17"/>
        <v>0</v>
      </c>
    </row>
    <row r="45" spans="1:12" ht="15.75" thickBot="1" x14ac:dyDescent="0.3">
      <c r="A45" s="20">
        <v>1</v>
      </c>
      <c r="B45" s="21">
        <v>3</v>
      </c>
      <c r="C45" s="22" t="s">
        <v>19</v>
      </c>
      <c r="D45" s="5" t="s">
        <v>20</v>
      </c>
      <c r="E45" s="51" t="s">
        <v>65</v>
      </c>
      <c r="F45" s="52">
        <v>45238</v>
      </c>
      <c r="G45" s="39">
        <v>7</v>
      </c>
      <c r="H45" s="39">
        <v>7</v>
      </c>
      <c r="I45" s="39">
        <v>36</v>
      </c>
      <c r="J45" s="39">
        <v>231</v>
      </c>
      <c r="K45" s="61" t="s">
        <v>64</v>
      </c>
      <c r="L45" s="39"/>
    </row>
    <row r="46" spans="1:12" ht="15.75" thickBot="1" x14ac:dyDescent="0.3">
      <c r="A46" s="23"/>
      <c r="B46" s="15"/>
      <c r="C46" s="11"/>
      <c r="D46" s="5" t="s">
        <v>20</v>
      </c>
      <c r="E46" s="51" t="s">
        <v>51</v>
      </c>
      <c r="F46" s="65">
        <v>20</v>
      </c>
      <c r="G46" s="69">
        <v>0</v>
      </c>
      <c r="H46" s="69">
        <v>14</v>
      </c>
      <c r="I46" s="69">
        <v>0</v>
      </c>
      <c r="J46" s="69">
        <v>132</v>
      </c>
      <c r="K46" s="61" t="s">
        <v>50</v>
      </c>
      <c r="L46" s="69"/>
    </row>
    <row r="47" spans="1:12" ht="15.75" thickBot="1" x14ac:dyDescent="0.3">
      <c r="A47" s="23"/>
      <c r="B47" s="15"/>
      <c r="C47" s="11"/>
      <c r="D47" s="5" t="s">
        <v>20</v>
      </c>
      <c r="E47" s="62" t="s">
        <v>67</v>
      </c>
      <c r="F47" s="63">
        <v>30</v>
      </c>
      <c r="G47" s="42">
        <v>7</v>
      </c>
      <c r="H47" s="42">
        <v>9</v>
      </c>
      <c r="I47" s="42">
        <v>0</v>
      </c>
      <c r="J47" s="42">
        <v>108</v>
      </c>
      <c r="K47" s="61" t="s">
        <v>66</v>
      </c>
      <c r="L47" s="42"/>
    </row>
    <row r="48" spans="1:12" ht="15" x14ac:dyDescent="0.25">
      <c r="A48" s="23"/>
      <c r="B48" s="15"/>
      <c r="C48" s="11"/>
      <c r="D48" s="7" t="s">
        <v>21</v>
      </c>
      <c r="E48" s="51" t="s">
        <v>69</v>
      </c>
      <c r="F48" s="52">
        <v>200</v>
      </c>
      <c r="G48" s="42">
        <v>0</v>
      </c>
      <c r="H48" s="42">
        <v>0</v>
      </c>
      <c r="I48" s="42">
        <v>1</v>
      </c>
      <c r="J48" s="42">
        <v>28</v>
      </c>
      <c r="K48" s="64" t="s">
        <v>68</v>
      </c>
      <c r="L48" s="42"/>
    </row>
    <row r="49" spans="1:12" ht="15" x14ac:dyDescent="0.25">
      <c r="A49" s="23"/>
      <c r="B49" s="15"/>
      <c r="C49" s="11"/>
      <c r="D49" s="7" t="s">
        <v>22</v>
      </c>
      <c r="E49" s="51" t="s">
        <v>49</v>
      </c>
      <c r="F49" s="65">
        <v>50</v>
      </c>
      <c r="G49" s="42">
        <v>4</v>
      </c>
      <c r="H49" s="42">
        <v>0</v>
      </c>
      <c r="I49" s="42">
        <v>25</v>
      </c>
      <c r="J49" s="42">
        <v>118</v>
      </c>
      <c r="K49" s="43"/>
      <c r="L49" s="42"/>
    </row>
    <row r="50" spans="1:12" ht="15" x14ac:dyDescent="0.25">
      <c r="A50" s="23"/>
      <c r="B50" s="15"/>
      <c r="C50" s="11"/>
      <c r="D50" s="7" t="s">
        <v>23</v>
      </c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3"/>
      <c r="B52" s="15"/>
      <c r="C52" s="11"/>
      <c r="D52" s="6"/>
      <c r="E52" s="41"/>
      <c r="F52" s="42"/>
      <c r="G52" s="42"/>
      <c r="H52" s="42"/>
      <c r="I52" s="42"/>
      <c r="J52" s="42"/>
      <c r="K52" s="43"/>
      <c r="L52" s="42"/>
    </row>
    <row r="53" spans="1:12" ht="15.75" thickBot="1" x14ac:dyDescent="0.3">
      <c r="A53" s="24"/>
      <c r="B53" s="17"/>
      <c r="C53" s="8"/>
      <c r="D53" s="18" t="s">
        <v>32</v>
      </c>
      <c r="E53" s="9"/>
      <c r="F53" s="19">
        <f>SUM(F45:F52)</f>
        <v>45538</v>
      </c>
      <c r="G53" s="19">
        <f t="shared" ref="G53" si="18">SUM(G45:G52)</f>
        <v>18</v>
      </c>
      <c r="H53" s="19">
        <f t="shared" ref="H53" si="19">SUM(H45:H52)</f>
        <v>30</v>
      </c>
      <c r="I53" s="19">
        <f t="shared" ref="I53" si="20">SUM(I45:I52)</f>
        <v>62</v>
      </c>
      <c r="J53" s="19">
        <f t="shared" ref="J53:L53" si="21">SUM(J45:J52)</f>
        <v>617</v>
      </c>
      <c r="K53" s="25"/>
      <c r="L53" s="19">
        <f t="shared" si="21"/>
        <v>0</v>
      </c>
    </row>
    <row r="54" spans="1:12" ht="15.75" thickBot="1" x14ac:dyDescent="0.3">
      <c r="A54" s="26">
        <f>A45</f>
        <v>1</v>
      </c>
      <c r="B54" s="13">
        <f>B45</f>
        <v>3</v>
      </c>
      <c r="C54" s="10" t="s">
        <v>24</v>
      </c>
      <c r="D54" s="7" t="s">
        <v>25</v>
      </c>
      <c r="E54" s="57" t="s">
        <v>70</v>
      </c>
      <c r="F54" s="66">
        <v>120</v>
      </c>
      <c r="G54" s="42">
        <v>1</v>
      </c>
      <c r="H54" s="42">
        <v>12</v>
      </c>
      <c r="I54" s="42">
        <v>9</v>
      </c>
      <c r="J54" s="42">
        <v>148</v>
      </c>
      <c r="K54" s="64" t="s">
        <v>71</v>
      </c>
      <c r="L54" s="42"/>
    </row>
    <row r="55" spans="1:12" ht="15.75" thickBot="1" x14ac:dyDescent="0.3">
      <c r="A55" s="23"/>
      <c r="B55" s="15"/>
      <c r="C55" s="11"/>
      <c r="D55" s="7" t="s">
        <v>26</v>
      </c>
      <c r="E55" s="59" t="s">
        <v>73</v>
      </c>
      <c r="F55" s="42">
        <v>250</v>
      </c>
      <c r="G55" s="42">
        <v>6</v>
      </c>
      <c r="H55" s="42">
        <v>3</v>
      </c>
      <c r="I55" s="42">
        <v>23</v>
      </c>
      <c r="J55" s="42">
        <v>150</v>
      </c>
      <c r="K55" s="64" t="s">
        <v>72</v>
      </c>
      <c r="L55" s="42"/>
    </row>
    <row r="56" spans="1:12" ht="15" x14ac:dyDescent="0.25">
      <c r="A56" s="23"/>
      <c r="B56" s="15"/>
      <c r="C56" s="11"/>
      <c r="D56" s="7" t="s">
        <v>27</v>
      </c>
      <c r="E56" s="59" t="s">
        <v>107</v>
      </c>
      <c r="F56" s="67">
        <v>280</v>
      </c>
      <c r="G56" s="42">
        <v>31</v>
      </c>
      <c r="H56" s="42">
        <v>31</v>
      </c>
      <c r="I56" s="42">
        <v>18</v>
      </c>
      <c r="J56" s="42">
        <v>475</v>
      </c>
      <c r="K56" s="64" t="s">
        <v>74</v>
      </c>
      <c r="L56" s="42"/>
    </row>
    <row r="57" spans="1:12" ht="15.75" thickBot="1" x14ac:dyDescent="0.3">
      <c r="A57" s="23"/>
      <c r="B57" s="15"/>
      <c r="C57" s="11"/>
      <c r="D57" s="7"/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29</v>
      </c>
      <c r="E58" s="59" t="s">
        <v>76</v>
      </c>
      <c r="F58" s="67">
        <v>200</v>
      </c>
      <c r="G58" s="42">
        <v>1</v>
      </c>
      <c r="H58" s="42">
        <v>0</v>
      </c>
      <c r="I58" s="42">
        <v>20</v>
      </c>
      <c r="J58" s="42">
        <v>81</v>
      </c>
      <c r="K58" s="64" t="s">
        <v>75</v>
      </c>
      <c r="L58" s="42"/>
    </row>
    <row r="59" spans="1:12" ht="15" x14ac:dyDescent="0.25">
      <c r="A59" s="23"/>
      <c r="B59" s="15"/>
      <c r="C59" s="11"/>
      <c r="D59" s="7" t="s">
        <v>30</v>
      </c>
      <c r="E59" s="59" t="s">
        <v>49</v>
      </c>
      <c r="F59" s="60">
        <v>50</v>
      </c>
      <c r="G59" s="42">
        <v>4</v>
      </c>
      <c r="H59" s="42">
        <v>0</v>
      </c>
      <c r="I59" s="42">
        <v>25</v>
      </c>
      <c r="J59" s="42">
        <v>118</v>
      </c>
      <c r="K59" s="43"/>
      <c r="L59" s="42"/>
    </row>
    <row r="60" spans="1:12" ht="15" x14ac:dyDescent="0.25">
      <c r="A60" s="23"/>
      <c r="B60" s="15"/>
      <c r="C60" s="11"/>
      <c r="D60" s="7" t="s">
        <v>31</v>
      </c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 x14ac:dyDescent="0.25">
      <c r="A63" s="24"/>
      <c r="B63" s="17"/>
      <c r="C63" s="8"/>
      <c r="D63" s="18" t="s">
        <v>32</v>
      </c>
      <c r="E63" s="9"/>
      <c r="F63" s="19">
        <f>SUM(F54:F62)</f>
        <v>900</v>
      </c>
      <c r="G63" s="19">
        <f t="shared" ref="G63" si="22">SUM(G54:G62)</f>
        <v>43</v>
      </c>
      <c r="H63" s="19">
        <f t="shared" ref="H63" si="23">SUM(H54:H62)</f>
        <v>46</v>
      </c>
      <c r="I63" s="19">
        <f t="shared" ref="I63" si="24">SUM(I54:I62)</f>
        <v>95</v>
      </c>
      <c r="J63" s="19">
        <f t="shared" ref="J63:L63" si="25">SUM(J54:J62)</f>
        <v>972</v>
      </c>
      <c r="K63" s="25"/>
      <c r="L63" s="19">
        <f t="shared" si="25"/>
        <v>0</v>
      </c>
    </row>
    <row r="64" spans="1:12" ht="15.75" customHeight="1" thickBot="1" x14ac:dyDescent="0.25">
      <c r="A64" s="29">
        <f>A45</f>
        <v>1</v>
      </c>
      <c r="B64" s="30">
        <f>B45</f>
        <v>3</v>
      </c>
      <c r="C64" s="81" t="s">
        <v>4</v>
      </c>
      <c r="D64" s="82"/>
      <c r="E64" s="31"/>
      <c r="F64" s="32">
        <f>F53+F63</f>
        <v>46438</v>
      </c>
      <c r="G64" s="32">
        <f t="shared" ref="G64" si="26">G53+G63</f>
        <v>61</v>
      </c>
      <c r="H64" s="32">
        <f t="shared" ref="H64" si="27">H53+H63</f>
        <v>76</v>
      </c>
      <c r="I64" s="32">
        <f t="shared" ref="I64" si="28">I53+I63</f>
        <v>157</v>
      </c>
      <c r="J64" s="32">
        <f t="shared" ref="J64:L64" si="29">J53+J63</f>
        <v>1589</v>
      </c>
      <c r="K64" s="32"/>
      <c r="L64" s="32">
        <f t="shared" si="29"/>
        <v>0</v>
      </c>
    </row>
    <row r="65" spans="1:12" ht="15.75" thickBot="1" x14ac:dyDescent="0.3">
      <c r="A65" s="20">
        <v>1</v>
      </c>
      <c r="B65" s="21">
        <v>4</v>
      </c>
      <c r="C65" s="22" t="s">
        <v>19</v>
      </c>
      <c r="D65" s="5" t="s">
        <v>20</v>
      </c>
      <c r="E65" s="51" t="s">
        <v>82</v>
      </c>
      <c r="F65" s="52">
        <v>90</v>
      </c>
      <c r="G65" s="39">
        <v>12</v>
      </c>
      <c r="H65" s="39">
        <v>4</v>
      </c>
      <c r="I65" s="39">
        <v>5</v>
      </c>
      <c r="J65" s="39">
        <v>100</v>
      </c>
      <c r="K65" s="61" t="s">
        <v>81</v>
      </c>
      <c r="L65" s="39"/>
    </row>
    <row r="66" spans="1:12" ht="15.75" thickBot="1" x14ac:dyDescent="0.3">
      <c r="A66" s="23"/>
      <c r="B66" s="15"/>
      <c r="C66" s="11"/>
      <c r="D66" s="1" t="s">
        <v>28</v>
      </c>
      <c r="E66" s="51" t="s">
        <v>84</v>
      </c>
      <c r="F66" s="65">
        <v>150</v>
      </c>
      <c r="G66" s="42">
        <v>3</v>
      </c>
      <c r="H66" s="42">
        <v>5</v>
      </c>
      <c r="I66" s="42">
        <v>20</v>
      </c>
      <c r="J66" s="42">
        <v>139</v>
      </c>
      <c r="K66" s="61" t="s">
        <v>83</v>
      </c>
      <c r="L66" s="42"/>
    </row>
    <row r="67" spans="1:12" ht="15" x14ac:dyDescent="0.25">
      <c r="A67" s="23"/>
      <c r="B67" s="15"/>
      <c r="C67" s="11"/>
      <c r="D67" s="7" t="s">
        <v>21</v>
      </c>
      <c r="E67" s="51" t="s">
        <v>55</v>
      </c>
      <c r="F67" s="52">
        <v>200</v>
      </c>
      <c r="G67" s="42">
        <v>0</v>
      </c>
      <c r="H67" s="42">
        <v>0</v>
      </c>
      <c r="I67" s="42">
        <v>7</v>
      </c>
      <c r="J67" s="42">
        <v>27</v>
      </c>
      <c r="K67" s="64" t="s">
        <v>54</v>
      </c>
      <c r="L67" s="42"/>
    </row>
    <row r="68" spans="1:12" ht="15" x14ac:dyDescent="0.25">
      <c r="A68" s="23"/>
      <c r="B68" s="15"/>
      <c r="C68" s="11"/>
      <c r="D68" s="7" t="s">
        <v>22</v>
      </c>
      <c r="E68" s="51" t="s">
        <v>49</v>
      </c>
      <c r="F68" s="65">
        <v>15</v>
      </c>
      <c r="G68" s="42">
        <v>1</v>
      </c>
      <c r="H68" s="42">
        <v>0</v>
      </c>
      <c r="I68" s="42">
        <v>7</v>
      </c>
      <c r="J68" s="42">
        <v>35</v>
      </c>
      <c r="K68" s="43"/>
      <c r="L68" s="42"/>
    </row>
    <row r="69" spans="1:12" ht="15.75" thickBot="1" x14ac:dyDescent="0.3">
      <c r="A69" s="23"/>
      <c r="B69" s="15"/>
      <c r="C69" s="11"/>
      <c r="D69" s="7" t="s">
        <v>23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5"/>
      <c r="C70" s="11"/>
      <c r="D70" s="6"/>
      <c r="E70" s="62" t="s">
        <v>80</v>
      </c>
      <c r="F70" s="63">
        <v>100</v>
      </c>
      <c r="G70" s="42">
        <v>1</v>
      </c>
      <c r="H70" s="42">
        <v>0</v>
      </c>
      <c r="I70" s="42">
        <v>4</v>
      </c>
      <c r="J70" s="42">
        <v>21</v>
      </c>
      <c r="K70" s="61" t="s">
        <v>79</v>
      </c>
      <c r="L70" s="42"/>
    </row>
    <row r="71" spans="1:12" ht="15" x14ac:dyDescent="0.2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.75" thickBot="1" x14ac:dyDescent="0.3">
      <c r="A72" s="24"/>
      <c r="B72" s="17"/>
      <c r="C72" s="8"/>
      <c r="D72" s="18" t="s">
        <v>32</v>
      </c>
      <c r="E72" s="9"/>
      <c r="F72" s="19">
        <f>SUM(F65:F71)</f>
        <v>555</v>
      </c>
      <c r="G72" s="19">
        <f t="shared" ref="G72" si="30">SUM(G65:G71)</f>
        <v>17</v>
      </c>
      <c r="H72" s="19">
        <f t="shared" ref="H72" si="31">SUM(H65:H71)</f>
        <v>9</v>
      </c>
      <c r="I72" s="19">
        <f t="shared" ref="I72" si="32">SUM(I65:I71)</f>
        <v>43</v>
      </c>
      <c r="J72" s="19">
        <f t="shared" ref="J72:L72" si="33">SUM(J65:J71)</f>
        <v>322</v>
      </c>
      <c r="K72" s="25"/>
      <c r="L72" s="19">
        <f t="shared" si="33"/>
        <v>0</v>
      </c>
    </row>
    <row r="73" spans="1:12" ht="15.75" thickBot="1" x14ac:dyDescent="0.3">
      <c r="A73" s="26">
        <f>A65</f>
        <v>1</v>
      </c>
      <c r="B73" s="13">
        <f>B65</f>
        <v>4</v>
      </c>
      <c r="C73" s="10" t="s">
        <v>24</v>
      </c>
      <c r="D73" s="7" t="s">
        <v>25</v>
      </c>
      <c r="E73" s="57" t="s">
        <v>86</v>
      </c>
      <c r="F73" s="66">
        <v>120</v>
      </c>
      <c r="G73" s="42">
        <v>2</v>
      </c>
      <c r="H73" s="42">
        <v>12</v>
      </c>
      <c r="I73" s="42">
        <v>12</v>
      </c>
      <c r="J73" s="42">
        <v>163</v>
      </c>
      <c r="K73" s="64" t="s">
        <v>85</v>
      </c>
      <c r="L73" s="42"/>
    </row>
    <row r="74" spans="1:12" ht="15.75" thickBot="1" x14ac:dyDescent="0.3">
      <c r="A74" s="23"/>
      <c r="B74" s="15"/>
      <c r="C74" s="11"/>
      <c r="D74" s="7" t="s">
        <v>26</v>
      </c>
      <c r="E74" s="59" t="s">
        <v>88</v>
      </c>
      <c r="F74" s="67">
        <v>250</v>
      </c>
      <c r="G74" s="42">
        <v>8</v>
      </c>
      <c r="H74" s="42">
        <v>4</v>
      </c>
      <c r="I74" s="42">
        <v>12</v>
      </c>
      <c r="J74" s="42">
        <v>114</v>
      </c>
      <c r="K74" s="64" t="s">
        <v>87</v>
      </c>
      <c r="L74" s="42"/>
    </row>
    <row r="75" spans="1:12" ht="15.75" thickBot="1" x14ac:dyDescent="0.3">
      <c r="A75" s="23"/>
      <c r="B75" s="15"/>
      <c r="C75" s="11"/>
      <c r="D75" s="7" t="s">
        <v>27</v>
      </c>
      <c r="E75" s="59" t="s">
        <v>90</v>
      </c>
      <c r="F75" s="67">
        <v>120</v>
      </c>
      <c r="G75" s="42">
        <v>20</v>
      </c>
      <c r="H75" s="42">
        <v>20</v>
      </c>
      <c r="I75" s="42">
        <v>5</v>
      </c>
      <c r="J75" s="42">
        <v>278</v>
      </c>
      <c r="K75" s="64" t="s">
        <v>89</v>
      </c>
      <c r="L75" s="42"/>
    </row>
    <row r="76" spans="1:12" ht="15.75" thickBot="1" x14ac:dyDescent="0.3">
      <c r="A76" s="23"/>
      <c r="B76" s="15"/>
      <c r="C76" s="11"/>
      <c r="D76" s="7" t="s">
        <v>28</v>
      </c>
      <c r="E76" s="59" t="s">
        <v>91</v>
      </c>
      <c r="F76" s="67">
        <v>150</v>
      </c>
      <c r="G76" s="42">
        <v>5</v>
      </c>
      <c r="H76" s="42">
        <v>5</v>
      </c>
      <c r="I76" s="42">
        <v>33</v>
      </c>
      <c r="J76" s="42">
        <v>197</v>
      </c>
      <c r="K76" s="64" t="s">
        <v>92</v>
      </c>
      <c r="L76" s="42"/>
    </row>
    <row r="77" spans="1:12" ht="15" x14ac:dyDescent="0.25">
      <c r="A77" s="23"/>
      <c r="B77" s="15"/>
      <c r="C77" s="11"/>
      <c r="D77" s="7" t="s">
        <v>29</v>
      </c>
      <c r="E77" s="59" t="s">
        <v>94</v>
      </c>
      <c r="F77" s="67">
        <v>200</v>
      </c>
      <c r="G77" s="42">
        <v>0</v>
      </c>
      <c r="H77" s="42">
        <v>0</v>
      </c>
      <c r="I77" s="42">
        <v>18</v>
      </c>
      <c r="J77" s="42">
        <v>76</v>
      </c>
      <c r="K77" s="64" t="s">
        <v>93</v>
      </c>
      <c r="L77" s="42"/>
    </row>
    <row r="78" spans="1:12" ht="15" x14ac:dyDescent="0.25">
      <c r="A78" s="23"/>
      <c r="B78" s="15"/>
      <c r="C78" s="11"/>
      <c r="D78" s="7" t="s">
        <v>30</v>
      </c>
      <c r="E78" s="59" t="s">
        <v>49</v>
      </c>
      <c r="F78" s="60">
        <v>50</v>
      </c>
      <c r="G78" s="42">
        <v>4</v>
      </c>
      <c r="H78" s="42">
        <v>0</v>
      </c>
      <c r="I78" s="42">
        <v>25</v>
      </c>
      <c r="J78" s="42">
        <v>118</v>
      </c>
      <c r="K78" s="43"/>
      <c r="L78" s="42"/>
    </row>
    <row r="79" spans="1:12" ht="15" x14ac:dyDescent="0.25">
      <c r="A79" s="23"/>
      <c r="B79" s="15"/>
      <c r="C79" s="11"/>
      <c r="D79" s="7" t="s">
        <v>31</v>
      </c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3"/>
      <c r="B81" s="15"/>
      <c r="C81" s="11"/>
      <c r="D81" s="6"/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4"/>
      <c r="B82" s="17"/>
      <c r="C82" s="8"/>
      <c r="D82" s="18" t="s">
        <v>32</v>
      </c>
      <c r="E82" s="9"/>
      <c r="F82" s="19">
        <f>SUM(F73:F81)</f>
        <v>890</v>
      </c>
      <c r="G82" s="19">
        <f t="shared" ref="G82" si="34">SUM(G73:G81)</f>
        <v>39</v>
      </c>
      <c r="H82" s="19">
        <f t="shared" ref="H82" si="35">SUM(H73:H81)</f>
        <v>41</v>
      </c>
      <c r="I82" s="19">
        <f t="shared" ref="I82" si="36">SUM(I73:I81)</f>
        <v>105</v>
      </c>
      <c r="J82" s="19">
        <f t="shared" ref="J82:L82" si="37">SUM(J73:J81)</f>
        <v>946</v>
      </c>
      <c r="K82" s="25"/>
      <c r="L82" s="19">
        <f t="shared" si="37"/>
        <v>0</v>
      </c>
    </row>
    <row r="83" spans="1:12" ht="15.75" customHeight="1" thickBot="1" x14ac:dyDescent="0.25">
      <c r="A83" s="29">
        <f>A65</f>
        <v>1</v>
      </c>
      <c r="B83" s="30">
        <f>B65</f>
        <v>4</v>
      </c>
      <c r="C83" s="81" t="s">
        <v>4</v>
      </c>
      <c r="D83" s="82"/>
      <c r="E83" s="31"/>
      <c r="F83" s="32">
        <f>F72+F82</f>
        <v>1445</v>
      </c>
      <c r="G83" s="32">
        <f t="shared" ref="G83" si="38">G72+G82</f>
        <v>56</v>
      </c>
      <c r="H83" s="32">
        <f t="shared" ref="H83" si="39">H72+H82</f>
        <v>50</v>
      </c>
      <c r="I83" s="32">
        <f t="shared" ref="I83" si="40">I72+I82</f>
        <v>148</v>
      </c>
      <c r="J83" s="32">
        <f t="shared" ref="J83:L83" si="41">J72+J82</f>
        <v>1268</v>
      </c>
      <c r="K83" s="32"/>
      <c r="L83" s="32">
        <f t="shared" si="41"/>
        <v>0</v>
      </c>
    </row>
    <row r="84" spans="1:12" ht="15.75" thickBot="1" x14ac:dyDescent="0.3">
      <c r="A84" s="20">
        <v>1</v>
      </c>
      <c r="B84" s="21">
        <v>5</v>
      </c>
      <c r="C84" s="22" t="s">
        <v>19</v>
      </c>
      <c r="D84" s="5" t="s">
        <v>20</v>
      </c>
      <c r="E84" s="51" t="s">
        <v>97</v>
      </c>
      <c r="F84" s="52">
        <v>250</v>
      </c>
      <c r="G84" s="39">
        <v>25</v>
      </c>
      <c r="H84" s="39">
        <v>21</v>
      </c>
      <c r="I84" s="39">
        <v>48</v>
      </c>
      <c r="J84" s="39">
        <v>483</v>
      </c>
      <c r="K84" s="40"/>
      <c r="L84" s="39"/>
    </row>
    <row r="85" spans="1:12" ht="15.75" thickBot="1" x14ac:dyDescent="0.3">
      <c r="A85" s="23"/>
      <c r="B85" s="15"/>
      <c r="C85" s="11"/>
      <c r="D85" s="5" t="s">
        <v>20</v>
      </c>
      <c r="E85" s="62" t="s">
        <v>96</v>
      </c>
      <c r="F85" s="63">
        <v>100</v>
      </c>
      <c r="G85" s="42">
        <v>2</v>
      </c>
      <c r="H85" s="42">
        <v>0</v>
      </c>
      <c r="I85" s="42">
        <v>3</v>
      </c>
      <c r="J85" s="42">
        <v>26</v>
      </c>
      <c r="K85" s="61" t="s">
        <v>95</v>
      </c>
      <c r="L85" s="42"/>
    </row>
    <row r="86" spans="1:12" ht="15" x14ac:dyDescent="0.25">
      <c r="A86" s="23"/>
      <c r="B86" s="15"/>
      <c r="C86" s="11"/>
      <c r="D86" s="7" t="s">
        <v>21</v>
      </c>
      <c r="E86" s="51" t="s">
        <v>69</v>
      </c>
      <c r="F86" s="52">
        <v>200</v>
      </c>
      <c r="G86" s="42">
        <v>0</v>
      </c>
      <c r="H86" s="42">
        <v>0</v>
      </c>
      <c r="I86" s="42">
        <v>1</v>
      </c>
      <c r="J86" s="42">
        <v>28</v>
      </c>
      <c r="K86" s="64" t="s">
        <v>68</v>
      </c>
      <c r="L86" s="42"/>
    </row>
    <row r="87" spans="1:12" ht="15" x14ac:dyDescent="0.25">
      <c r="A87" s="23"/>
      <c r="B87" s="15"/>
      <c r="C87" s="11"/>
      <c r="D87" s="7" t="s">
        <v>22</v>
      </c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7" t="s">
        <v>23</v>
      </c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3"/>
      <c r="B90" s="15"/>
      <c r="C90" s="11"/>
      <c r="D90" s="6"/>
      <c r="E90" s="41"/>
      <c r="F90" s="42"/>
      <c r="G90" s="42"/>
      <c r="H90" s="42"/>
      <c r="I90" s="42"/>
      <c r="J90" s="42"/>
      <c r="K90" s="43"/>
      <c r="L90" s="42"/>
    </row>
    <row r="91" spans="1:12" ht="15.75" thickBot="1" x14ac:dyDescent="0.3">
      <c r="A91" s="24"/>
      <c r="B91" s="17"/>
      <c r="C91" s="8"/>
      <c r="D91" s="18" t="s">
        <v>32</v>
      </c>
      <c r="E91" s="9"/>
      <c r="F91" s="19">
        <f>SUM(F84:F90)</f>
        <v>550</v>
      </c>
      <c r="G91" s="19">
        <f t="shared" ref="G91" si="42">SUM(G84:G90)</f>
        <v>27</v>
      </c>
      <c r="H91" s="19">
        <f t="shared" ref="H91" si="43">SUM(H84:H90)</f>
        <v>21</v>
      </c>
      <c r="I91" s="19">
        <f t="shared" ref="I91" si="44">SUM(I84:I90)</f>
        <v>52</v>
      </c>
      <c r="J91" s="19">
        <f t="shared" ref="J91:L91" si="45">SUM(J84:J90)</f>
        <v>537</v>
      </c>
      <c r="K91" s="25"/>
      <c r="L91" s="19">
        <f t="shared" si="45"/>
        <v>0</v>
      </c>
    </row>
    <row r="92" spans="1:12" ht="15.75" thickBot="1" x14ac:dyDescent="0.3">
      <c r="A92" s="26">
        <f>A84</f>
        <v>1</v>
      </c>
      <c r="B92" s="13">
        <f>B84</f>
        <v>5</v>
      </c>
      <c r="C92" s="10" t="s">
        <v>24</v>
      </c>
      <c r="D92" s="7" t="s">
        <v>25</v>
      </c>
      <c r="E92" s="57" t="s">
        <v>98</v>
      </c>
      <c r="F92" s="66">
        <v>110</v>
      </c>
      <c r="G92" s="42">
        <v>2</v>
      </c>
      <c r="H92" s="42">
        <v>11</v>
      </c>
      <c r="I92" s="42">
        <v>8</v>
      </c>
      <c r="J92" s="42">
        <v>138</v>
      </c>
      <c r="K92" s="43">
        <v>67</v>
      </c>
      <c r="L92" s="42"/>
    </row>
    <row r="93" spans="1:12" ht="15.75" thickBot="1" x14ac:dyDescent="0.3">
      <c r="A93" s="23"/>
      <c r="B93" s="15"/>
      <c r="C93" s="11"/>
      <c r="D93" s="7" t="s">
        <v>26</v>
      </c>
      <c r="E93" s="59" t="s">
        <v>100</v>
      </c>
      <c r="F93" s="67">
        <v>250</v>
      </c>
      <c r="G93" s="42">
        <v>8</v>
      </c>
      <c r="H93" s="42">
        <v>6</v>
      </c>
      <c r="I93" s="42">
        <v>20</v>
      </c>
      <c r="J93" s="42">
        <v>166</v>
      </c>
      <c r="K93" s="64" t="s">
        <v>99</v>
      </c>
      <c r="L93" s="42"/>
    </row>
    <row r="94" spans="1:12" ht="15.75" thickBot="1" x14ac:dyDescent="0.3">
      <c r="A94" s="23"/>
      <c r="B94" s="15"/>
      <c r="C94" s="11"/>
      <c r="D94" s="7" t="s">
        <v>27</v>
      </c>
      <c r="E94" s="59" t="s">
        <v>102</v>
      </c>
      <c r="F94" s="67">
        <v>120</v>
      </c>
      <c r="G94" s="42">
        <v>6</v>
      </c>
      <c r="H94" s="42">
        <v>21</v>
      </c>
      <c r="I94" s="42">
        <v>20</v>
      </c>
      <c r="J94" s="42">
        <v>354</v>
      </c>
      <c r="K94" s="64" t="s">
        <v>101</v>
      </c>
      <c r="L94" s="42"/>
    </row>
    <row r="95" spans="1:12" ht="15" x14ac:dyDescent="0.25">
      <c r="A95" s="23"/>
      <c r="B95" s="15"/>
      <c r="C95" s="11"/>
      <c r="D95" s="7" t="s">
        <v>28</v>
      </c>
      <c r="E95" s="59" t="s">
        <v>62</v>
      </c>
      <c r="F95" s="67">
        <v>170</v>
      </c>
      <c r="G95" s="42">
        <v>9</v>
      </c>
      <c r="H95" s="42">
        <v>7</v>
      </c>
      <c r="I95" s="42">
        <v>41</v>
      </c>
      <c r="J95" s="42">
        <v>265</v>
      </c>
      <c r="K95" s="64" t="s">
        <v>61</v>
      </c>
      <c r="L95" s="42"/>
    </row>
    <row r="96" spans="1:12" ht="15" x14ac:dyDescent="0.25">
      <c r="A96" s="23"/>
      <c r="B96" s="15"/>
      <c r="C96" s="11"/>
      <c r="D96" s="7" t="s">
        <v>29</v>
      </c>
      <c r="E96" s="59" t="s">
        <v>103</v>
      </c>
      <c r="F96" s="67">
        <v>200</v>
      </c>
      <c r="G96" s="42">
        <v>0</v>
      </c>
      <c r="H96" s="42">
        <v>0</v>
      </c>
      <c r="I96" s="42">
        <v>27</v>
      </c>
      <c r="J96" s="42">
        <v>111</v>
      </c>
      <c r="K96" s="43">
        <v>394</v>
      </c>
      <c r="L96" s="42"/>
    </row>
    <row r="97" spans="1:12" ht="15" x14ac:dyDescent="0.25">
      <c r="A97" s="23"/>
      <c r="B97" s="15"/>
      <c r="C97" s="11"/>
      <c r="D97" s="7" t="s">
        <v>30</v>
      </c>
      <c r="E97" s="59" t="s">
        <v>49</v>
      </c>
      <c r="F97" s="60">
        <v>40</v>
      </c>
      <c r="G97" s="42">
        <v>3</v>
      </c>
      <c r="H97" s="42">
        <v>0</v>
      </c>
      <c r="I97" s="42">
        <v>20</v>
      </c>
      <c r="J97" s="42">
        <v>94</v>
      </c>
      <c r="K97" s="43"/>
      <c r="L97" s="42"/>
    </row>
    <row r="98" spans="1:12" ht="15" x14ac:dyDescent="0.25">
      <c r="A98" s="23"/>
      <c r="B98" s="15"/>
      <c r="C98" s="11"/>
      <c r="D98" s="7" t="s">
        <v>31</v>
      </c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5"/>
      <c r="C100" s="11"/>
      <c r="D100" s="6"/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4"/>
      <c r="B101" s="17"/>
      <c r="C101" s="8"/>
      <c r="D101" s="18" t="s">
        <v>32</v>
      </c>
      <c r="E101" s="9"/>
      <c r="F101" s="19">
        <f>SUM(F92:F100)</f>
        <v>890</v>
      </c>
      <c r="G101" s="19">
        <f t="shared" ref="G101" si="46">SUM(G92:G100)</f>
        <v>28</v>
      </c>
      <c r="H101" s="19">
        <f t="shared" ref="H101" si="47">SUM(H92:H100)</f>
        <v>45</v>
      </c>
      <c r="I101" s="19">
        <f t="shared" ref="I101" si="48">SUM(I92:I100)</f>
        <v>136</v>
      </c>
      <c r="J101" s="19">
        <f t="shared" ref="J101:L101" si="49">SUM(J92:J100)</f>
        <v>1128</v>
      </c>
      <c r="K101" s="25"/>
      <c r="L101" s="19">
        <f t="shared" si="49"/>
        <v>0</v>
      </c>
    </row>
    <row r="102" spans="1:12" ht="15.75" customHeight="1" thickBot="1" x14ac:dyDescent="0.25">
      <c r="A102" s="29">
        <f>A84</f>
        <v>1</v>
      </c>
      <c r="B102" s="30">
        <f>B84</f>
        <v>5</v>
      </c>
      <c r="C102" s="81" t="s">
        <v>4</v>
      </c>
      <c r="D102" s="82"/>
      <c r="E102" s="31"/>
      <c r="F102" s="32">
        <f>F91+F101</f>
        <v>1440</v>
      </c>
      <c r="G102" s="32">
        <f t="shared" ref="G102" si="50">G91+G101</f>
        <v>55</v>
      </c>
      <c r="H102" s="32">
        <f t="shared" ref="H102" si="51">H91+H101</f>
        <v>66</v>
      </c>
      <c r="I102" s="32">
        <f t="shared" ref="I102" si="52">I91+I101</f>
        <v>188</v>
      </c>
      <c r="J102" s="32">
        <f t="shared" ref="J102:L102" si="53">J91+J101</f>
        <v>1665</v>
      </c>
      <c r="K102" s="32"/>
      <c r="L102" s="32">
        <f t="shared" si="53"/>
        <v>0</v>
      </c>
    </row>
    <row r="103" spans="1:12" ht="15.75" thickBot="1" x14ac:dyDescent="0.3">
      <c r="A103" s="20">
        <v>2</v>
      </c>
      <c r="B103" s="21">
        <v>1</v>
      </c>
      <c r="C103" s="22" t="s">
        <v>19</v>
      </c>
      <c r="D103" s="5" t="s">
        <v>20</v>
      </c>
      <c r="E103" s="62" t="s">
        <v>51</v>
      </c>
      <c r="F103" s="70">
        <v>20</v>
      </c>
      <c r="G103" s="70">
        <v>0</v>
      </c>
      <c r="H103" s="70">
        <v>14</v>
      </c>
      <c r="I103" s="71">
        <v>0</v>
      </c>
      <c r="J103" s="39">
        <v>132</v>
      </c>
      <c r="K103" s="68" t="s">
        <v>50</v>
      </c>
      <c r="L103" s="39"/>
    </row>
    <row r="104" spans="1:12" ht="15.75" thickBot="1" x14ac:dyDescent="0.3">
      <c r="A104" s="23"/>
      <c r="B104" s="15"/>
      <c r="C104" s="11"/>
      <c r="D104" s="5" t="s">
        <v>20</v>
      </c>
      <c r="E104" s="51" t="s">
        <v>113</v>
      </c>
      <c r="F104" s="72">
        <v>60</v>
      </c>
      <c r="G104" s="72">
        <v>0.54</v>
      </c>
      <c r="H104" s="72">
        <v>0.06</v>
      </c>
      <c r="I104" s="73">
        <v>1.1399999999999999</v>
      </c>
      <c r="J104" s="69">
        <v>7</v>
      </c>
      <c r="K104" s="68" t="s">
        <v>112</v>
      </c>
      <c r="L104" s="69"/>
    </row>
    <row r="105" spans="1:12" ht="15.75" thickBot="1" x14ac:dyDescent="0.3">
      <c r="A105" s="23"/>
      <c r="B105" s="15"/>
      <c r="C105" s="11"/>
      <c r="D105" s="5" t="s">
        <v>20</v>
      </c>
      <c r="E105" s="51" t="s">
        <v>111</v>
      </c>
      <c r="F105" s="52">
        <v>230</v>
      </c>
      <c r="G105" s="52">
        <v>17</v>
      </c>
      <c r="H105" s="52">
        <v>23</v>
      </c>
      <c r="I105" s="55">
        <v>8</v>
      </c>
      <c r="J105" s="39">
        <v>308</v>
      </c>
      <c r="K105" s="68" t="s">
        <v>110</v>
      </c>
      <c r="L105" s="42"/>
    </row>
    <row r="106" spans="1:12" ht="15" x14ac:dyDescent="0.25">
      <c r="A106" s="23"/>
      <c r="B106" s="15"/>
      <c r="C106" s="11"/>
      <c r="D106" s="7" t="s">
        <v>21</v>
      </c>
      <c r="E106" s="51" t="s">
        <v>69</v>
      </c>
      <c r="F106" s="52">
        <v>200</v>
      </c>
      <c r="G106" s="52">
        <v>0.3</v>
      </c>
      <c r="H106" s="52">
        <v>0.1</v>
      </c>
      <c r="I106" s="55">
        <v>0.7</v>
      </c>
      <c r="J106" s="42">
        <v>28</v>
      </c>
      <c r="K106" s="74" t="s">
        <v>68</v>
      </c>
      <c r="L106" s="42"/>
    </row>
    <row r="107" spans="1:12" ht="15" x14ac:dyDescent="0.25">
      <c r="A107" s="23"/>
      <c r="B107" s="15"/>
      <c r="C107" s="11"/>
      <c r="D107" s="7" t="s">
        <v>22</v>
      </c>
      <c r="E107" s="51" t="s">
        <v>49</v>
      </c>
      <c r="F107" s="42">
        <v>40</v>
      </c>
      <c r="G107" s="42">
        <v>3</v>
      </c>
      <c r="H107" s="42">
        <v>0</v>
      </c>
      <c r="I107" s="42">
        <v>20</v>
      </c>
      <c r="J107" s="42">
        <v>94</v>
      </c>
      <c r="K107" s="43"/>
      <c r="L107" s="42"/>
    </row>
    <row r="108" spans="1:12" ht="15" x14ac:dyDescent="0.25">
      <c r="A108" s="23"/>
      <c r="B108" s="15"/>
      <c r="C108" s="11"/>
      <c r="D108" s="7" t="s">
        <v>23</v>
      </c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3"/>
      <c r="B109" s="15"/>
      <c r="C109" s="11"/>
      <c r="D109" s="6"/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6"/>
      <c r="E110" s="41"/>
      <c r="F110" s="42"/>
      <c r="G110" s="42"/>
      <c r="H110" s="42"/>
      <c r="I110" s="42"/>
      <c r="J110" s="42"/>
      <c r="K110" s="43"/>
      <c r="L110" s="42"/>
    </row>
    <row r="111" spans="1:12" ht="15.75" thickBot="1" x14ac:dyDescent="0.3">
      <c r="A111" s="24"/>
      <c r="B111" s="17"/>
      <c r="C111" s="8"/>
      <c r="D111" s="18" t="s">
        <v>32</v>
      </c>
      <c r="E111" s="9"/>
      <c r="F111" s="19">
        <f>SUM(F103:F110)</f>
        <v>550</v>
      </c>
      <c r="G111" s="19">
        <f t="shared" ref="G111:J111" si="54">SUM(G103:G110)</f>
        <v>20.84</v>
      </c>
      <c r="H111" s="19">
        <f t="shared" si="54"/>
        <v>37.160000000000004</v>
      </c>
      <c r="I111" s="19">
        <f t="shared" si="54"/>
        <v>29.84</v>
      </c>
      <c r="J111" s="19">
        <f t="shared" si="54"/>
        <v>569</v>
      </c>
      <c r="K111" s="25"/>
      <c r="L111" s="19">
        <f t="shared" ref="L111" si="55">SUM(L103:L110)</f>
        <v>0</v>
      </c>
    </row>
    <row r="112" spans="1:12" ht="15.75" thickBot="1" x14ac:dyDescent="0.3">
      <c r="A112" s="26">
        <f>A103</f>
        <v>2</v>
      </c>
      <c r="B112" s="13">
        <f>B103</f>
        <v>1</v>
      </c>
      <c r="C112" s="10" t="s">
        <v>24</v>
      </c>
      <c r="D112" s="7" t="s">
        <v>25</v>
      </c>
      <c r="E112" s="57" t="s">
        <v>86</v>
      </c>
      <c r="F112" s="75">
        <v>150</v>
      </c>
      <c r="G112" s="70">
        <v>1.625</v>
      </c>
      <c r="H112" s="70">
        <v>15</v>
      </c>
      <c r="I112" s="71">
        <v>14</v>
      </c>
      <c r="J112" s="42">
        <v>204</v>
      </c>
      <c r="K112" s="74" t="s">
        <v>85</v>
      </c>
      <c r="L112" s="42"/>
    </row>
    <row r="113" spans="1:12" ht="15.75" thickBot="1" x14ac:dyDescent="0.3">
      <c r="A113" s="23"/>
      <c r="B113" s="15"/>
      <c r="C113" s="11"/>
      <c r="D113" s="7" t="s">
        <v>26</v>
      </c>
      <c r="E113" s="59" t="s">
        <v>114</v>
      </c>
      <c r="F113" s="76">
        <v>250</v>
      </c>
      <c r="G113" s="42">
        <v>6</v>
      </c>
      <c r="H113" s="42">
        <v>3</v>
      </c>
      <c r="I113" s="42">
        <v>23</v>
      </c>
      <c r="J113" s="42">
        <v>150</v>
      </c>
      <c r="K113" s="74" t="s">
        <v>72</v>
      </c>
      <c r="L113" s="42"/>
    </row>
    <row r="114" spans="1:12" ht="15" x14ac:dyDescent="0.25">
      <c r="A114" s="23"/>
      <c r="B114" s="15"/>
      <c r="C114" s="11"/>
      <c r="D114" s="7" t="s">
        <v>27</v>
      </c>
      <c r="E114" s="59" t="s">
        <v>116</v>
      </c>
      <c r="F114" s="76">
        <v>250</v>
      </c>
      <c r="G114" s="72">
        <v>31</v>
      </c>
      <c r="H114" s="72">
        <v>7.75</v>
      </c>
      <c r="I114" s="73">
        <v>22</v>
      </c>
      <c r="J114" s="42">
        <v>282</v>
      </c>
      <c r="K114" s="74" t="s">
        <v>115</v>
      </c>
      <c r="L114" s="42"/>
    </row>
    <row r="115" spans="1:12" ht="15.75" thickBot="1" x14ac:dyDescent="0.3">
      <c r="A115" s="23"/>
      <c r="B115" s="15"/>
      <c r="C115" s="11"/>
      <c r="D115" s="7" t="s">
        <v>28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7" t="s">
        <v>29</v>
      </c>
      <c r="E116" s="59" t="s">
        <v>76</v>
      </c>
      <c r="F116" s="76">
        <v>200</v>
      </c>
      <c r="G116" s="42">
        <v>1</v>
      </c>
      <c r="H116" s="42">
        <v>0</v>
      </c>
      <c r="I116" s="42">
        <v>20</v>
      </c>
      <c r="J116" s="42">
        <v>81</v>
      </c>
      <c r="K116" s="74" t="s">
        <v>75</v>
      </c>
      <c r="L116" s="42"/>
    </row>
    <row r="117" spans="1:12" ht="15" x14ac:dyDescent="0.25">
      <c r="A117" s="23"/>
      <c r="B117" s="15"/>
      <c r="C117" s="11"/>
      <c r="D117" s="7" t="s">
        <v>30</v>
      </c>
      <c r="E117" s="51" t="s">
        <v>49</v>
      </c>
      <c r="F117" s="42">
        <v>40</v>
      </c>
      <c r="G117" s="42">
        <v>3</v>
      </c>
      <c r="H117" s="42">
        <v>0</v>
      </c>
      <c r="I117" s="42">
        <v>20</v>
      </c>
      <c r="J117" s="42">
        <v>94</v>
      </c>
      <c r="K117" s="43"/>
      <c r="L117" s="42"/>
    </row>
    <row r="118" spans="1:12" ht="15" x14ac:dyDescent="0.25">
      <c r="A118" s="23"/>
      <c r="B118" s="15"/>
      <c r="C118" s="11"/>
      <c r="D118" s="7" t="s">
        <v>31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3"/>
      <c r="B119" s="15"/>
      <c r="C119" s="11"/>
      <c r="D119" s="6"/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23"/>
      <c r="B120" s="15"/>
      <c r="C120" s="11"/>
      <c r="D120" s="6"/>
      <c r="E120" s="41"/>
      <c r="F120" s="42"/>
      <c r="G120" s="42"/>
      <c r="H120" s="42"/>
      <c r="I120" s="42"/>
      <c r="J120" s="42"/>
      <c r="K120" s="43"/>
      <c r="L120" s="42"/>
    </row>
    <row r="121" spans="1:12" ht="15" x14ac:dyDescent="0.25">
      <c r="A121" s="24"/>
      <c r="B121" s="17"/>
      <c r="C121" s="8"/>
      <c r="D121" s="18" t="s">
        <v>32</v>
      </c>
      <c r="E121" s="9"/>
      <c r="F121" s="19">
        <f>SUM(F112:F120)</f>
        <v>890</v>
      </c>
      <c r="G121" s="19">
        <f t="shared" ref="G121:J121" si="56">SUM(G112:G120)</f>
        <v>42.625</v>
      </c>
      <c r="H121" s="19">
        <f t="shared" si="56"/>
        <v>25.75</v>
      </c>
      <c r="I121" s="19">
        <f t="shared" si="56"/>
        <v>99</v>
      </c>
      <c r="J121" s="19">
        <f t="shared" si="56"/>
        <v>811</v>
      </c>
      <c r="K121" s="25"/>
      <c r="L121" s="19">
        <f t="shared" ref="L121" si="57">SUM(L112:L120)</f>
        <v>0</v>
      </c>
    </row>
    <row r="122" spans="1:12" ht="15.75" thickBot="1" x14ac:dyDescent="0.25">
      <c r="A122" s="29">
        <f>A103</f>
        <v>2</v>
      </c>
      <c r="B122" s="30">
        <f>B103</f>
        <v>1</v>
      </c>
      <c r="C122" s="81" t="s">
        <v>4</v>
      </c>
      <c r="D122" s="82"/>
      <c r="E122" s="31"/>
      <c r="F122" s="32">
        <f>F111+F121</f>
        <v>1440</v>
      </c>
      <c r="G122" s="32">
        <f t="shared" ref="G122" si="58">G111+G121</f>
        <v>63.465000000000003</v>
      </c>
      <c r="H122" s="32">
        <f t="shared" ref="H122" si="59">H111+H121</f>
        <v>62.910000000000004</v>
      </c>
      <c r="I122" s="32">
        <f t="shared" ref="I122" si="60">I111+I121</f>
        <v>128.84</v>
      </c>
      <c r="J122" s="32">
        <f t="shared" ref="J122:L122" si="61">J111+J121</f>
        <v>1380</v>
      </c>
      <c r="K122" s="32"/>
      <c r="L122" s="32">
        <f t="shared" si="61"/>
        <v>0</v>
      </c>
    </row>
    <row r="123" spans="1:12" ht="15.75" thickBot="1" x14ac:dyDescent="0.3">
      <c r="A123" s="14">
        <v>2</v>
      </c>
      <c r="B123" s="15">
        <v>2</v>
      </c>
      <c r="C123" s="22" t="s">
        <v>19</v>
      </c>
      <c r="D123" s="5" t="s">
        <v>20</v>
      </c>
      <c r="E123" s="51" t="s">
        <v>118</v>
      </c>
      <c r="F123" s="52">
        <v>200</v>
      </c>
      <c r="G123" s="52">
        <v>37</v>
      </c>
      <c r="H123" s="52">
        <v>11</v>
      </c>
      <c r="I123" s="55">
        <v>41</v>
      </c>
      <c r="J123" s="39">
        <v>425</v>
      </c>
      <c r="K123" s="68" t="s">
        <v>117</v>
      </c>
      <c r="L123" s="39"/>
    </row>
    <row r="124" spans="1:12" ht="15.75" thickBot="1" x14ac:dyDescent="0.3">
      <c r="A124" s="14"/>
      <c r="B124" s="15"/>
      <c r="C124" s="11"/>
      <c r="D124" s="5" t="s">
        <v>20</v>
      </c>
      <c r="E124" s="62" t="s">
        <v>53</v>
      </c>
      <c r="F124" s="70">
        <v>30</v>
      </c>
      <c r="G124" s="42">
        <v>0</v>
      </c>
      <c r="H124" s="42">
        <v>0</v>
      </c>
      <c r="I124" s="42">
        <v>18</v>
      </c>
      <c r="J124" s="42">
        <v>71</v>
      </c>
      <c r="K124" s="43"/>
      <c r="L124" s="42"/>
    </row>
    <row r="125" spans="1:12" ht="15" x14ac:dyDescent="0.25">
      <c r="A125" s="14"/>
      <c r="B125" s="15"/>
      <c r="C125" s="11"/>
      <c r="D125" s="7" t="s">
        <v>21</v>
      </c>
      <c r="E125" s="51" t="s">
        <v>55</v>
      </c>
      <c r="F125" s="52">
        <v>200</v>
      </c>
      <c r="G125" s="42">
        <v>0</v>
      </c>
      <c r="H125" s="42">
        <v>0</v>
      </c>
      <c r="I125" s="42">
        <v>7</v>
      </c>
      <c r="J125" s="42">
        <v>27</v>
      </c>
      <c r="K125" s="74" t="s">
        <v>54</v>
      </c>
      <c r="L125" s="42"/>
    </row>
    <row r="126" spans="1:12" ht="15" x14ac:dyDescent="0.25">
      <c r="A126" s="14"/>
      <c r="B126" s="15"/>
      <c r="C126" s="11"/>
      <c r="D126" s="7" t="s">
        <v>22</v>
      </c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4"/>
      <c r="B127" s="15"/>
      <c r="C127" s="11"/>
      <c r="D127" s="7" t="s">
        <v>23</v>
      </c>
      <c r="E127" s="84" t="s">
        <v>155</v>
      </c>
      <c r="F127" s="72">
        <v>120</v>
      </c>
      <c r="G127" s="42">
        <v>2</v>
      </c>
      <c r="H127" s="42">
        <v>1</v>
      </c>
      <c r="I127" s="42">
        <v>25</v>
      </c>
      <c r="J127" s="42">
        <v>115</v>
      </c>
      <c r="K127" s="43"/>
      <c r="L127" s="42"/>
    </row>
    <row r="128" spans="1:12" ht="15" x14ac:dyDescent="0.25">
      <c r="A128" s="14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.75" thickBot="1" x14ac:dyDescent="0.3">
      <c r="A130" s="16"/>
      <c r="B130" s="17"/>
      <c r="C130" s="8"/>
      <c r="D130" s="18" t="s">
        <v>32</v>
      </c>
      <c r="E130" s="9"/>
      <c r="F130" s="19">
        <f>SUM(F123:F129)</f>
        <v>550</v>
      </c>
      <c r="G130" s="19">
        <f t="shared" ref="G130:J130" si="62">SUM(G123:G129)</f>
        <v>39</v>
      </c>
      <c r="H130" s="19">
        <f t="shared" si="62"/>
        <v>12</v>
      </c>
      <c r="I130" s="19">
        <f t="shared" si="62"/>
        <v>91</v>
      </c>
      <c r="J130" s="19">
        <f t="shared" si="62"/>
        <v>638</v>
      </c>
      <c r="K130" s="25"/>
      <c r="L130" s="19">
        <f t="shared" ref="L130" si="63">SUM(L123:L129)</f>
        <v>0</v>
      </c>
    </row>
    <row r="131" spans="1:12" ht="15.75" thickBot="1" x14ac:dyDescent="0.3">
      <c r="A131" s="13">
        <f>A123</f>
        <v>2</v>
      </c>
      <c r="B131" s="13">
        <f>B123</f>
        <v>2</v>
      </c>
      <c r="C131" s="10" t="s">
        <v>24</v>
      </c>
      <c r="D131" s="7" t="s">
        <v>25</v>
      </c>
      <c r="E131" s="57" t="s">
        <v>119</v>
      </c>
      <c r="F131" s="75">
        <v>120</v>
      </c>
      <c r="G131" s="42">
        <v>2</v>
      </c>
      <c r="H131" s="42">
        <v>7</v>
      </c>
      <c r="I131" s="42">
        <v>12</v>
      </c>
      <c r="J131" s="42">
        <v>123</v>
      </c>
      <c r="K131" s="74">
        <v>49</v>
      </c>
      <c r="L131" s="42"/>
    </row>
    <row r="132" spans="1:12" ht="15.75" thickBot="1" x14ac:dyDescent="0.3">
      <c r="A132" s="14"/>
      <c r="B132" s="15"/>
      <c r="C132" s="11"/>
      <c r="D132" s="7" t="s">
        <v>26</v>
      </c>
      <c r="E132" s="59" t="s">
        <v>121</v>
      </c>
      <c r="F132" s="76">
        <v>250</v>
      </c>
      <c r="G132" s="42">
        <v>6</v>
      </c>
      <c r="H132" s="42">
        <v>6</v>
      </c>
      <c r="I132" s="42">
        <v>13</v>
      </c>
      <c r="J132" s="42">
        <v>138</v>
      </c>
      <c r="K132" s="74" t="s">
        <v>120</v>
      </c>
      <c r="L132" s="42"/>
    </row>
    <row r="133" spans="1:12" ht="15.75" thickBot="1" x14ac:dyDescent="0.3">
      <c r="A133" s="14"/>
      <c r="B133" s="15"/>
      <c r="C133" s="11"/>
      <c r="D133" s="7" t="s">
        <v>27</v>
      </c>
      <c r="E133" s="59" t="s">
        <v>123</v>
      </c>
      <c r="F133" s="76">
        <v>120</v>
      </c>
      <c r="G133" s="42">
        <v>17</v>
      </c>
      <c r="H133" s="42">
        <v>18</v>
      </c>
      <c r="I133" s="42">
        <v>10</v>
      </c>
      <c r="J133" s="42">
        <v>176</v>
      </c>
      <c r="K133" s="74" t="s">
        <v>122</v>
      </c>
      <c r="L133" s="42"/>
    </row>
    <row r="134" spans="1:12" ht="15.75" thickBot="1" x14ac:dyDescent="0.3">
      <c r="A134" s="14"/>
      <c r="B134" s="15"/>
      <c r="C134" s="11"/>
      <c r="D134" s="7" t="s">
        <v>28</v>
      </c>
      <c r="E134" s="59" t="s">
        <v>48</v>
      </c>
      <c r="F134" s="76">
        <v>160</v>
      </c>
      <c r="G134" s="42">
        <v>4</v>
      </c>
      <c r="H134" s="42">
        <v>5</v>
      </c>
      <c r="I134" s="42">
        <v>60</v>
      </c>
      <c r="J134" s="42">
        <v>217</v>
      </c>
      <c r="K134" s="74" t="s">
        <v>47</v>
      </c>
      <c r="L134" s="42"/>
    </row>
    <row r="135" spans="1:12" ht="15" x14ac:dyDescent="0.25">
      <c r="A135" s="14"/>
      <c r="B135" s="15"/>
      <c r="C135" s="11"/>
      <c r="D135" s="7" t="s">
        <v>29</v>
      </c>
      <c r="E135" s="59" t="s">
        <v>105</v>
      </c>
      <c r="F135" s="76">
        <v>200</v>
      </c>
      <c r="G135" s="42">
        <v>1</v>
      </c>
      <c r="H135" s="42">
        <v>0</v>
      </c>
      <c r="I135" s="42">
        <v>16</v>
      </c>
      <c r="J135" s="42">
        <v>67</v>
      </c>
      <c r="K135" s="74" t="s">
        <v>104</v>
      </c>
      <c r="L135" s="42"/>
    </row>
    <row r="136" spans="1:12" ht="15" x14ac:dyDescent="0.25">
      <c r="A136" s="14"/>
      <c r="B136" s="15"/>
      <c r="C136" s="11"/>
      <c r="D136" s="7" t="s">
        <v>30</v>
      </c>
      <c r="E136" s="59" t="s">
        <v>49</v>
      </c>
      <c r="F136" s="60">
        <v>40</v>
      </c>
      <c r="G136" s="42">
        <v>3</v>
      </c>
      <c r="H136" s="42">
        <v>0</v>
      </c>
      <c r="I136" s="42">
        <v>20</v>
      </c>
      <c r="J136" s="42">
        <v>94</v>
      </c>
      <c r="K136" s="43"/>
      <c r="L136" s="42"/>
    </row>
    <row r="137" spans="1:12" ht="15" x14ac:dyDescent="0.25">
      <c r="A137" s="14"/>
      <c r="B137" s="15"/>
      <c r="C137" s="11"/>
      <c r="D137" s="7" t="s">
        <v>31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4"/>
      <c r="B138" s="15"/>
      <c r="C138" s="11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14"/>
      <c r="B139" s="15"/>
      <c r="C139" s="11"/>
      <c r="D139" s="6"/>
      <c r="E139" s="41"/>
      <c r="F139" s="42"/>
      <c r="G139" s="42"/>
      <c r="H139" s="42"/>
      <c r="I139" s="42"/>
      <c r="J139" s="42"/>
      <c r="K139" s="43"/>
      <c r="L139" s="42"/>
    </row>
    <row r="140" spans="1:12" ht="15" x14ac:dyDescent="0.25">
      <c r="A140" s="16"/>
      <c r="B140" s="17"/>
      <c r="C140" s="8"/>
      <c r="D140" s="18" t="s">
        <v>32</v>
      </c>
      <c r="E140" s="9"/>
      <c r="F140" s="19">
        <f>SUM(F131:F139)</f>
        <v>890</v>
      </c>
      <c r="G140" s="19">
        <f t="shared" ref="G140:J140" si="64">SUM(G131:G139)</f>
        <v>33</v>
      </c>
      <c r="H140" s="19">
        <f t="shared" si="64"/>
        <v>36</v>
      </c>
      <c r="I140" s="19">
        <f t="shared" si="64"/>
        <v>131</v>
      </c>
      <c r="J140" s="19">
        <f t="shared" si="64"/>
        <v>815</v>
      </c>
      <c r="K140" s="25"/>
      <c r="L140" s="19">
        <f t="shared" ref="L140" si="65">SUM(L131:L139)</f>
        <v>0</v>
      </c>
    </row>
    <row r="141" spans="1:12" ht="15.75" thickBot="1" x14ac:dyDescent="0.25">
      <c r="A141" s="33">
        <f>A123</f>
        <v>2</v>
      </c>
      <c r="B141" s="33">
        <f>B123</f>
        <v>2</v>
      </c>
      <c r="C141" s="81" t="s">
        <v>4</v>
      </c>
      <c r="D141" s="82"/>
      <c r="E141" s="31"/>
      <c r="F141" s="32">
        <f>F130+F140</f>
        <v>1440</v>
      </c>
      <c r="G141" s="32">
        <f t="shared" ref="G141" si="66">G130+G140</f>
        <v>72</v>
      </c>
      <c r="H141" s="32">
        <f t="shared" ref="H141" si="67">H130+H140</f>
        <v>48</v>
      </c>
      <c r="I141" s="32">
        <f t="shared" ref="I141" si="68">I130+I140</f>
        <v>222</v>
      </c>
      <c r="J141" s="32">
        <f t="shared" ref="J141:L141" si="69">J130+J140</f>
        <v>1453</v>
      </c>
      <c r="K141" s="32"/>
      <c r="L141" s="32">
        <f t="shared" si="69"/>
        <v>0</v>
      </c>
    </row>
    <row r="142" spans="1:12" ht="15.75" thickBot="1" x14ac:dyDescent="0.3">
      <c r="A142" s="20">
        <v>2</v>
      </c>
      <c r="B142" s="21">
        <v>3</v>
      </c>
      <c r="C142" s="22" t="s">
        <v>19</v>
      </c>
      <c r="D142" s="5" t="s">
        <v>20</v>
      </c>
      <c r="E142" s="51" t="s">
        <v>125</v>
      </c>
      <c r="F142" s="52">
        <v>250</v>
      </c>
      <c r="G142" s="39">
        <v>7</v>
      </c>
      <c r="H142" s="39">
        <v>7</v>
      </c>
      <c r="I142" s="39">
        <v>32</v>
      </c>
      <c r="J142" s="39">
        <v>218</v>
      </c>
      <c r="K142" s="68" t="s">
        <v>124</v>
      </c>
      <c r="L142" s="39"/>
    </row>
    <row r="143" spans="1:12" ht="15.75" thickBot="1" x14ac:dyDescent="0.3">
      <c r="A143" s="23"/>
      <c r="B143" s="15"/>
      <c r="C143" s="11"/>
      <c r="D143" s="5" t="s">
        <v>20</v>
      </c>
      <c r="E143" s="51" t="s">
        <v>67</v>
      </c>
      <c r="F143" s="65">
        <v>30</v>
      </c>
      <c r="G143" s="69">
        <v>7</v>
      </c>
      <c r="H143" s="69">
        <v>9</v>
      </c>
      <c r="I143" s="69">
        <v>0</v>
      </c>
      <c r="J143" s="69">
        <v>108</v>
      </c>
      <c r="K143" s="61" t="s">
        <v>66</v>
      </c>
      <c r="L143" s="69"/>
    </row>
    <row r="144" spans="1:12" ht="15.75" thickBot="1" x14ac:dyDescent="0.3">
      <c r="A144" s="23"/>
      <c r="B144" s="15"/>
      <c r="C144" s="11"/>
      <c r="D144" s="5" t="s">
        <v>20</v>
      </c>
      <c r="E144" s="62" t="s">
        <v>51</v>
      </c>
      <c r="F144" s="70">
        <v>20</v>
      </c>
      <c r="G144" s="42">
        <v>0</v>
      </c>
      <c r="H144" s="42">
        <v>14</v>
      </c>
      <c r="I144" s="42">
        <v>0</v>
      </c>
      <c r="J144" s="42">
        <v>132</v>
      </c>
      <c r="K144" s="68" t="s">
        <v>50</v>
      </c>
      <c r="L144" s="42"/>
    </row>
    <row r="145" spans="1:12" ht="15.75" thickBot="1" x14ac:dyDescent="0.3">
      <c r="A145" s="23"/>
      <c r="B145" s="15"/>
      <c r="C145" s="11"/>
      <c r="D145" s="7" t="s">
        <v>21</v>
      </c>
      <c r="E145" s="51" t="s">
        <v>55</v>
      </c>
      <c r="F145" s="52">
        <v>200</v>
      </c>
      <c r="G145" s="42">
        <v>0</v>
      </c>
      <c r="H145" s="42">
        <v>0</v>
      </c>
      <c r="I145" s="42">
        <v>7</v>
      </c>
      <c r="J145" s="42">
        <v>27</v>
      </c>
      <c r="K145" s="74" t="s">
        <v>54</v>
      </c>
      <c r="L145" s="42"/>
    </row>
    <row r="146" spans="1:12" ht="15.75" customHeight="1" x14ac:dyDescent="0.25">
      <c r="A146" s="23"/>
      <c r="B146" s="15"/>
      <c r="C146" s="11"/>
      <c r="D146" s="7" t="s">
        <v>22</v>
      </c>
      <c r="E146" s="51" t="s">
        <v>127</v>
      </c>
      <c r="F146" s="72">
        <v>50</v>
      </c>
      <c r="G146" s="42">
        <v>4</v>
      </c>
      <c r="H146" s="42">
        <v>2</v>
      </c>
      <c r="I146" s="42">
        <v>28</v>
      </c>
      <c r="J146" s="42">
        <v>144</v>
      </c>
      <c r="K146" s="74" t="s">
        <v>126</v>
      </c>
      <c r="L146" s="42"/>
    </row>
    <row r="147" spans="1:12" ht="15" x14ac:dyDescent="0.25">
      <c r="A147" s="23"/>
      <c r="B147" s="15"/>
      <c r="C147" s="11"/>
      <c r="D147" s="7" t="s">
        <v>23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6"/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.75" thickBot="1" x14ac:dyDescent="0.3">
      <c r="A150" s="24"/>
      <c r="B150" s="17"/>
      <c r="C150" s="8"/>
      <c r="D150" s="18" t="s">
        <v>32</v>
      </c>
      <c r="E150" s="9"/>
      <c r="F150" s="19">
        <f>SUM(F142:F149)</f>
        <v>550</v>
      </c>
      <c r="G150" s="19">
        <f t="shared" ref="G150:J150" si="70">SUM(G142:G149)</f>
        <v>18</v>
      </c>
      <c r="H150" s="19">
        <f t="shared" si="70"/>
        <v>32</v>
      </c>
      <c r="I150" s="19">
        <f t="shared" si="70"/>
        <v>67</v>
      </c>
      <c r="J150" s="19">
        <f t="shared" si="70"/>
        <v>629</v>
      </c>
      <c r="K150" s="25"/>
      <c r="L150" s="19">
        <f t="shared" ref="L150" si="71">SUM(L142:L149)</f>
        <v>0</v>
      </c>
    </row>
    <row r="151" spans="1:12" ht="15.75" thickBot="1" x14ac:dyDescent="0.3">
      <c r="A151" s="26">
        <f>A142</f>
        <v>2</v>
      </c>
      <c r="B151" s="13">
        <f>B142</f>
        <v>3</v>
      </c>
      <c r="C151" s="10" t="s">
        <v>24</v>
      </c>
      <c r="D151" s="7" t="s">
        <v>25</v>
      </c>
      <c r="E151" s="57" t="s">
        <v>129</v>
      </c>
      <c r="F151" s="75">
        <v>100</v>
      </c>
      <c r="G151" s="42">
        <v>1</v>
      </c>
      <c r="H151" s="42">
        <v>0</v>
      </c>
      <c r="I151" s="42">
        <v>3</v>
      </c>
      <c r="J151" s="42">
        <v>14</v>
      </c>
      <c r="K151" s="74" t="s">
        <v>128</v>
      </c>
      <c r="L151" s="42"/>
    </row>
    <row r="152" spans="1:12" ht="15.75" thickBot="1" x14ac:dyDescent="0.3">
      <c r="A152" s="23"/>
      <c r="B152" s="15"/>
      <c r="C152" s="11"/>
      <c r="D152" s="7" t="s">
        <v>26</v>
      </c>
      <c r="E152" s="59" t="s">
        <v>131</v>
      </c>
      <c r="F152" s="76">
        <v>280</v>
      </c>
      <c r="G152" s="42">
        <v>9</v>
      </c>
      <c r="H152" s="42">
        <v>6</v>
      </c>
      <c r="I152" s="42">
        <v>26</v>
      </c>
      <c r="J152" s="42">
        <v>176</v>
      </c>
      <c r="K152" s="74" t="s">
        <v>130</v>
      </c>
      <c r="L152" s="42"/>
    </row>
    <row r="153" spans="1:12" ht="15.75" thickBot="1" x14ac:dyDescent="0.3">
      <c r="A153" s="23"/>
      <c r="B153" s="15"/>
      <c r="C153" s="11"/>
      <c r="D153" s="7" t="s">
        <v>27</v>
      </c>
      <c r="E153" s="59" t="s">
        <v>133</v>
      </c>
      <c r="F153" s="76">
        <v>120</v>
      </c>
      <c r="G153" s="42">
        <v>17</v>
      </c>
      <c r="H153" s="42">
        <v>11</v>
      </c>
      <c r="I153" s="42">
        <v>15</v>
      </c>
      <c r="J153" s="42">
        <v>225</v>
      </c>
      <c r="K153" s="74" t="s">
        <v>132</v>
      </c>
      <c r="L153" s="42"/>
    </row>
    <row r="154" spans="1:12" ht="15.75" thickBot="1" x14ac:dyDescent="0.3">
      <c r="A154" s="23"/>
      <c r="B154" s="15"/>
      <c r="C154" s="11"/>
      <c r="D154" s="7" t="s">
        <v>28</v>
      </c>
      <c r="E154" s="59" t="s">
        <v>91</v>
      </c>
      <c r="F154" s="76">
        <v>150</v>
      </c>
      <c r="G154" s="42">
        <v>5</v>
      </c>
      <c r="H154" s="42">
        <v>5</v>
      </c>
      <c r="I154" s="42">
        <v>33</v>
      </c>
      <c r="J154" s="42">
        <v>197</v>
      </c>
      <c r="K154" s="74" t="s">
        <v>92</v>
      </c>
      <c r="L154" s="42"/>
    </row>
    <row r="155" spans="1:12" ht="15" x14ac:dyDescent="0.25">
      <c r="A155" s="23"/>
      <c r="B155" s="15"/>
      <c r="C155" s="11"/>
      <c r="D155" s="7" t="s">
        <v>29</v>
      </c>
      <c r="E155" s="59" t="s">
        <v>76</v>
      </c>
      <c r="F155" s="76">
        <v>200</v>
      </c>
      <c r="G155" s="42">
        <v>1</v>
      </c>
      <c r="H155" s="42">
        <v>0</v>
      </c>
      <c r="I155" s="42">
        <v>20</v>
      </c>
      <c r="J155" s="42">
        <v>81</v>
      </c>
      <c r="K155" s="74" t="s">
        <v>75</v>
      </c>
      <c r="L155" s="42"/>
    </row>
    <row r="156" spans="1:12" ht="15" x14ac:dyDescent="0.25">
      <c r="A156" s="23"/>
      <c r="B156" s="15"/>
      <c r="C156" s="11"/>
      <c r="D156" s="7" t="s">
        <v>30</v>
      </c>
      <c r="E156" s="59" t="s">
        <v>49</v>
      </c>
      <c r="F156" s="60">
        <v>40</v>
      </c>
      <c r="G156" s="42">
        <v>3</v>
      </c>
      <c r="H156" s="42">
        <v>0</v>
      </c>
      <c r="I156" s="42">
        <v>20</v>
      </c>
      <c r="J156" s="42">
        <v>94</v>
      </c>
      <c r="K156" s="43"/>
      <c r="L156" s="42"/>
    </row>
    <row r="157" spans="1:12" ht="15" x14ac:dyDescent="0.25">
      <c r="A157" s="23"/>
      <c r="B157" s="15"/>
      <c r="C157" s="11"/>
      <c r="D157" s="7" t="s">
        <v>31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3"/>
      <c r="B158" s="15"/>
      <c r="C158" s="11"/>
      <c r="D158" s="6"/>
      <c r="E158" s="41"/>
      <c r="F158" s="42"/>
      <c r="G158" s="42"/>
      <c r="H158" s="42"/>
      <c r="I158" s="42"/>
      <c r="J158" s="42"/>
      <c r="K158" s="43"/>
      <c r="L158" s="42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4"/>
      <c r="B160" s="17"/>
      <c r="C160" s="8"/>
      <c r="D160" s="18" t="s">
        <v>32</v>
      </c>
      <c r="E160" s="9"/>
      <c r="F160" s="19">
        <f>SUM(F151:F159)</f>
        <v>890</v>
      </c>
      <c r="G160" s="19">
        <f t="shared" ref="G160:J160" si="72">SUM(G151:G159)</f>
        <v>36</v>
      </c>
      <c r="H160" s="19">
        <f t="shared" si="72"/>
        <v>22</v>
      </c>
      <c r="I160" s="19">
        <f t="shared" si="72"/>
        <v>117</v>
      </c>
      <c r="J160" s="19">
        <f t="shared" si="72"/>
        <v>787</v>
      </c>
      <c r="K160" s="25"/>
      <c r="L160" s="19">
        <f t="shared" ref="L160" si="73">SUM(L151:L159)</f>
        <v>0</v>
      </c>
    </row>
    <row r="161" spans="1:12" ht="15.75" thickBot="1" x14ac:dyDescent="0.25">
      <c r="A161" s="29">
        <f>A142</f>
        <v>2</v>
      </c>
      <c r="B161" s="30">
        <f>B142</f>
        <v>3</v>
      </c>
      <c r="C161" s="81" t="s">
        <v>4</v>
      </c>
      <c r="D161" s="82"/>
      <c r="E161" s="31"/>
      <c r="F161" s="32">
        <f>F150+F160</f>
        <v>1440</v>
      </c>
      <c r="G161" s="32">
        <f t="shared" ref="G161" si="74">G150+G160</f>
        <v>54</v>
      </c>
      <c r="H161" s="32">
        <f t="shared" ref="H161" si="75">H150+H160</f>
        <v>54</v>
      </c>
      <c r="I161" s="32">
        <f t="shared" ref="I161" si="76">I150+I160</f>
        <v>184</v>
      </c>
      <c r="J161" s="32">
        <f t="shared" ref="J161:L161" si="77">J150+J160</f>
        <v>1416</v>
      </c>
      <c r="K161" s="32"/>
      <c r="L161" s="32">
        <f t="shared" si="77"/>
        <v>0</v>
      </c>
    </row>
    <row r="162" spans="1:12" ht="15.75" thickBot="1" x14ac:dyDescent="0.3">
      <c r="A162" s="20">
        <v>2</v>
      </c>
      <c r="B162" s="21">
        <v>4</v>
      </c>
      <c r="C162" s="22" t="s">
        <v>19</v>
      </c>
      <c r="D162" s="5" t="s">
        <v>20</v>
      </c>
      <c r="E162" s="51" t="s">
        <v>135</v>
      </c>
      <c r="F162" s="52">
        <v>100</v>
      </c>
      <c r="G162" s="39">
        <v>16</v>
      </c>
      <c r="H162" s="39">
        <v>11</v>
      </c>
      <c r="I162" s="39">
        <v>13</v>
      </c>
      <c r="J162" s="39">
        <v>215</v>
      </c>
      <c r="K162" s="61" t="s">
        <v>134</v>
      </c>
      <c r="L162" s="39"/>
    </row>
    <row r="163" spans="1:12" ht="15.75" thickBot="1" x14ac:dyDescent="0.3">
      <c r="A163" s="23"/>
      <c r="B163" s="15"/>
      <c r="C163" s="11"/>
      <c r="D163" s="5" t="s">
        <v>20</v>
      </c>
      <c r="E163" s="51" t="s">
        <v>84</v>
      </c>
      <c r="F163" s="65">
        <v>180</v>
      </c>
      <c r="G163" s="69">
        <v>4</v>
      </c>
      <c r="H163" s="69">
        <v>6</v>
      </c>
      <c r="I163" s="69">
        <v>24</v>
      </c>
      <c r="J163" s="69">
        <v>167</v>
      </c>
      <c r="K163" s="61" t="s">
        <v>83</v>
      </c>
      <c r="L163" s="69"/>
    </row>
    <row r="164" spans="1:12" ht="15.75" thickBot="1" x14ac:dyDescent="0.3">
      <c r="A164" s="23"/>
      <c r="B164" s="15"/>
      <c r="C164" s="11"/>
      <c r="D164" s="5" t="s">
        <v>20</v>
      </c>
      <c r="E164" s="62" t="s">
        <v>96</v>
      </c>
      <c r="F164" s="63">
        <v>40</v>
      </c>
      <c r="G164" s="42">
        <v>1</v>
      </c>
      <c r="H164" s="42">
        <v>0</v>
      </c>
      <c r="I164" s="42">
        <v>1</v>
      </c>
      <c r="J164" s="42">
        <v>10</v>
      </c>
      <c r="K164" s="61" t="s">
        <v>95</v>
      </c>
      <c r="L164" s="42"/>
    </row>
    <row r="165" spans="1:12" ht="15" x14ac:dyDescent="0.25">
      <c r="A165" s="23"/>
      <c r="B165" s="15"/>
      <c r="C165" s="11"/>
      <c r="D165" s="7" t="s">
        <v>21</v>
      </c>
      <c r="E165" s="51" t="s">
        <v>69</v>
      </c>
      <c r="F165" s="52">
        <v>200</v>
      </c>
      <c r="G165" s="42">
        <v>0</v>
      </c>
      <c r="H165" s="42">
        <v>0</v>
      </c>
      <c r="I165" s="42">
        <v>1</v>
      </c>
      <c r="J165" s="42">
        <v>28</v>
      </c>
      <c r="K165" s="64" t="s">
        <v>68</v>
      </c>
      <c r="L165" s="42"/>
    </row>
    <row r="166" spans="1:12" ht="15" x14ac:dyDescent="0.25">
      <c r="A166" s="23"/>
      <c r="B166" s="15"/>
      <c r="C166" s="11"/>
      <c r="D166" s="7" t="s">
        <v>22</v>
      </c>
      <c r="E166" s="51" t="s">
        <v>49</v>
      </c>
      <c r="F166" s="65">
        <v>30</v>
      </c>
      <c r="G166" s="42">
        <v>2</v>
      </c>
      <c r="H166" s="42">
        <v>0</v>
      </c>
      <c r="I166" s="42">
        <v>15</v>
      </c>
      <c r="J166" s="42">
        <v>71</v>
      </c>
      <c r="K166" s="43"/>
      <c r="L166" s="42"/>
    </row>
    <row r="167" spans="1:12" ht="15" x14ac:dyDescent="0.25">
      <c r="A167" s="23"/>
      <c r="B167" s="15"/>
      <c r="C167" s="11"/>
      <c r="D167" s="7" t="s">
        <v>23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6"/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6"/>
      <c r="E169" s="41"/>
      <c r="F169" s="42"/>
      <c r="G169" s="42"/>
      <c r="H169" s="42"/>
      <c r="I169" s="42"/>
      <c r="J169" s="42"/>
      <c r="K169" s="43"/>
      <c r="L169" s="42"/>
    </row>
    <row r="170" spans="1:12" ht="15.75" thickBot="1" x14ac:dyDescent="0.3">
      <c r="A170" s="24"/>
      <c r="B170" s="17"/>
      <c r="C170" s="8"/>
      <c r="D170" s="18" t="s">
        <v>32</v>
      </c>
      <c r="E170" s="9"/>
      <c r="F170" s="19">
        <f>SUM(F162:F169)</f>
        <v>550</v>
      </c>
      <c r="G170" s="19">
        <f t="shared" ref="G170:J170" si="78">SUM(G162:G169)</f>
        <v>23</v>
      </c>
      <c r="H170" s="19">
        <f t="shared" si="78"/>
        <v>17</v>
      </c>
      <c r="I170" s="19">
        <f t="shared" si="78"/>
        <v>54</v>
      </c>
      <c r="J170" s="19">
        <f t="shared" si="78"/>
        <v>491</v>
      </c>
      <c r="K170" s="25"/>
      <c r="L170" s="19">
        <f t="shared" ref="L170" si="79">SUM(L162:L169)</f>
        <v>0</v>
      </c>
    </row>
    <row r="171" spans="1:12" ht="15.75" thickBot="1" x14ac:dyDescent="0.3">
      <c r="A171" s="26">
        <f>A162</f>
        <v>2</v>
      </c>
      <c r="B171" s="13">
        <f>B162</f>
        <v>4</v>
      </c>
      <c r="C171" s="10" t="s">
        <v>24</v>
      </c>
      <c r="D171" s="7" t="s">
        <v>25</v>
      </c>
      <c r="E171" s="57" t="s">
        <v>137</v>
      </c>
      <c r="F171" s="66">
        <v>120</v>
      </c>
      <c r="G171" s="42">
        <v>1</v>
      </c>
      <c r="H171" s="42">
        <v>6</v>
      </c>
      <c r="I171" s="42">
        <v>4</v>
      </c>
      <c r="J171" s="42">
        <v>75</v>
      </c>
      <c r="K171" s="64" t="s">
        <v>136</v>
      </c>
      <c r="L171" s="42"/>
    </row>
    <row r="172" spans="1:12" ht="15.75" thickBot="1" x14ac:dyDescent="0.3">
      <c r="A172" s="23"/>
      <c r="B172" s="15"/>
      <c r="C172" s="11"/>
      <c r="D172" s="7" t="s">
        <v>26</v>
      </c>
      <c r="E172" s="59" t="s">
        <v>139</v>
      </c>
      <c r="F172" s="67">
        <v>250</v>
      </c>
      <c r="G172" s="42">
        <v>14</v>
      </c>
      <c r="H172" s="42">
        <v>5</v>
      </c>
      <c r="I172" s="42">
        <v>19</v>
      </c>
      <c r="J172" s="42">
        <v>173</v>
      </c>
      <c r="K172" s="64" t="s">
        <v>138</v>
      </c>
      <c r="L172" s="42"/>
    </row>
    <row r="173" spans="1:12" ht="15" x14ac:dyDescent="0.25">
      <c r="A173" s="23"/>
      <c r="B173" s="15"/>
      <c r="C173" s="11"/>
      <c r="D173" s="7" t="s">
        <v>27</v>
      </c>
      <c r="E173" s="59" t="s">
        <v>141</v>
      </c>
      <c r="F173" s="67">
        <v>280</v>
      </c>
      <c r="G173" s="42">
        <v>32</v>
      </c>
      <c r="H173" s="42">
        <v>32</v>
      </c>
      <c r="I173" s="42">
        <v>47</v>
      </c>
      <c r="J173" s="42">
        <v>606</v>
      </c>
      <c r="K173" s="64" t="s">
        <v>140</v>
      </c>
      <c r="L173" s="42"/>
    </row>
    <row r="174" spans="1:12" ht="15.75" thickBot="1" x14ac:dyDescent="0.3">
      <c r="A174" s="23"/>
      <c r="B174" s="15"/>
      <c r="C174" s="11"/>
      <c r="D174" s="7" t="s">
        <v>28</v>
      </c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5"/>
      <c r="C175" s="11"/>
      <c r="D175" s="7" t="s">
        <v>29</v>
      </c>
      <c r="E175" s="59" t="s">
        <v>76</v>
      </c>
      <c r="F175" s="67">
        <v>200</v>
      </c>
      <c r="G175" s="42">
        <v>1</v>
      </c>
      <c r="H175" s="42">
        <v>0</v>
      </c>
      <c r="I175" s="42">
        <v>20</v>
      </c>
      <c r="J175" s="42">
        <v>81</v>
      </c>
      <c r="K175" s="64" t="s">
        <v>75</v>
      </c>
      <c r="L175" s="42"/>
    </row>
    <row r="176" spans="1:12" ht="15" x14ac:dyDescent="0.25">
      <c r="A176" s="23"/>
      <c r="B176" s="15"/>
      <c r="C176" s="11"/>
      <c r="D176" s="7" t="s">
        <v>30</v>
      </c>
      <c r="E176" s="59" t="s">
        <v>49</v>
      </c>
      <c r="F176" s="60">
        <v>40</v>
      </c>
      <c r="G176" s="42">
        <v>3</v>
      </c>
      <c r="H176" s="42">
        <v>0</v>
      </c>
      <c r="I176" s="42">
        <v>20</v>
      </c>
      <c r="J176" s="42">
        <v>94</v>
      </c>
      <c r="K176" s="43"/>
      <c r="L176" s="42"/>
    </row>
    <row r="177" spans="1:12" ht="15" x14ac:dyDescent="0.25">
      <c r="A177" s="23"/>
      <c r="B177" s="15"/>
      <c r="C177" s="11"/>
      <c r="D177" s="7" t="s">
        <v>31</v>
      </c>
      <c r="E177" s="41"/>
      <c r="F177" s="42"/>
      <c r="G177" s="42"/>
      <c r="H177" s="42"/>
      <c r="I177" s="42"/>
      <c r="J177" s="42"/>
      <c r="K177" s="43"/>
      <c r="L177" s="42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6"/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4"/>
      <c r="B180" s="17"/>
      <c r="C180" s="8"/>
      <c r="D180" s="18" t="s">
        <v>32</v>
      </c>
      <c r="E180" s="9"/>
      <c r="F180" s="19">
        <f>SUM(F171:F179)</f>
        <v>890</v>
      </c>
      <c r="G180" s="19">
        <f t="shared" ref="G180:J180" si="80">SUM(G171:G179)</f>
        <v>51</v>
      </c>
      <c r="H180" s="19">
        <f t="shared" si="80"/>
        <v>43</v>
      </c>
      <c r="I180" s="19">
        <f t="shared" si="80"/>
        <v>110</v>
      </c>
      <c r="J180" s="19">
        <f t="shared" si="80"/>
        <v>1029</v>
      </c>
      <c r="K180" s="25"/>
      <c r="L180" s="19">
        <f t="shared" ref="L180" si="81">SUM(L171:L179)</f>
        <v>0</v>
      </c>
    </row>
    <row r="181" spans="1:12" ht="15" x14ac:dyDescent="0.2">
      <c r="A181" s="29">
        <f>A162</f>
        <v>2</v>
      </c>
      <c r="B181" s="30">
        <f>B162</f>
        <v>4</v>
      </c>
      <c r="C181" s="81" t="s">
        <v>4</v>
      </c>
      <c r="D181" s="82"/>
      <c r="E181" s="31"/>
      <c r="F181" s="32">
        <f>F170+F180</f>
        <v>1440</v>
      </c>
      <c r="G181" s="32">
        <f t="shared" ref="G181" si="82">G170+G180</f>
        <v>74</v>
      </c>
      <c r="H181" s="32">
        <f t="shared" ref="H181" si="83">H170+H180</f>
        <v>60</v>
      </c>
      <c r="I181" s="32">
        <f t="shared" ref="I181" si="84">I170+I180</f>
        <v>164</v>
      </c>
      <c r="J181" s="32">
        <f t="shared" ref="J181:L181" si="85">J170+J180</f>
        <v>1520</v>
      </c>
      <c r="K181" s="32"/>
      <c r="L181" s="32">
        <f t="shared" si="85"/>
        <v>0</v>
      </c>
    </row>
    <row r="182" spans="1:12" ht="15.75" thickBot="1" x14ac:dyDescent="0.3">
      <c r="A182" s="20">
        <v>2</v>
      </c>
      <c r="B182" s="21">
        <v>5</v>
      </c>
      <c r="C182" s="22" t="s">
        <v>19</v>
      </c>
      <c r="D182" s="5" t="s">
        <v>20</v>
      </c>
      <c r="E182" s="62" t="s">
        <v>143</v>
      </c>
      <c r="F182" s="63">
        <v>55</v>
      </c>
      <c r="G182" s="39">
        <v>1</v>
      </c>
      <c r="H182" s="39">
        <v>2</v>
      </c>
      <c r="I182" s="39">
        <v>4</v>
      </c>
      <c r="J182" s="39">
        <v>38</v>
      </c>
      <c r="K182" s="61" t="s">
        <v>142</v>
      </c>
      <c r="L182" s="39"/>
    </row>
    <row r="183" spans="1:12" ht="15.75" thickBot="1" x14ac:dyDescent="0.3">
      <c r="A183" s="23"/>
      <c r="B183" s="15"/>
      <c r="C183" s="11"/>
      <c r="D183" s="5" t="s">
        <v>20</v>
      </c>
      <c r="E183" s="51" t="s">
        <v>145</v>
      </c>
      <c r="F183" s="65">
        <v>40</v>
      </c>
      <c r="G183" s="69">
        <v>5</v>
      </c>
      <c r="H183" s="69">
        <v>5</v>
      </c>
      <c r="I183" s="69">
        <v>0</v>
      </c>
      <c r="J183" s="69">
        <v>61</v>
      </c>
      <c r="K183" s="61" t="s">
        <v>144</v>
      </c>
      <c r="L183" s="69"/>
    </row>
    <row r="184" spans="1:12" ht="15.75" thickBot="1" x14ac:dyDescent="0.3">
      <c r="A184" s="23"/>
      <c r="B184" s="15"/>
      <c r="C184" s="11"/>
      <c r="D184" s="5" t="s">
        <v>20</v>
      </c>
      <c r="E184" s="51" t="s">
        <v>147</v>
      </c>
      <c r="F184" s="52">
        <v>230</v>
      </c>
      <c r="G184" s="42">
        <v>21</v>
      </c>
      <c r="H184" s="42">
        <v>16</v>
      </c>
      <c r="I184" s="42">
        <v>58</v>
      </c>
      <c r="J184" s="42">
        <v>442</v>
      </c>
      <c r="K184" s="61" t="s">
        <v>146</v>
      </c>
      <c r="L184" s="42"/>
    </row>
    <row r="185" spans="1:12" ht="15" x14ac:dyDescent="0.25">
      <c r="A185" s="23"/>
      <c r="B185" s="15"/>
      <c r="C185" s="11"/>
      <c r="D185" s="7" t="s">
        <v>21</v>
      </c>
      <c r="E185" s="51" t="s">
        <v>106</v>
      </c>
      <c r="F185" s="52">
        <v>200</v>
      </c>
      <c r="G185" s="42">
        <v>0</v>
      </c>
      <c r="H185" s="42">
        <v>0</v>
      </c>
      <c r="I185" s="42">
        <v>15</v>
      </c>
      <c r="J185" s="42">
        <v>61</v>
      </c>
      <c r="K185" s="64" t="s">
        <v>63</v>
      </c>
      <c r="L185" s="42"/>
    </row>
    <row r="186" spans="1:12" ht="15" x14ac:dyDescent="0.25">
      <c r="A186" s="23"/>
      <c r="B186" s="15"/>
      <c r="C186" s="11"/>
      <c r="D186" s="7" t="s">
        <v>22</v>
      </c>
      <c r="E186" s="51" t="s">
        <v>49</v>
      </c>
      <c r="F186" s="65">
        <v>25</v>
      </c>
      <c r="G186" s="42">
        <v>2</v>
      </c>
      <c r="H186" s="42">
        <v>0</v>
      </c>
      <c r="I186" s="42">
        <v>12</v>
      </c>
      <c r="J186" s="42">
        <v>59</v>
      </c>
      <c r="K186" s="43"/>
      <c r="L186" s="42"/>
    </row>
    <row r="187" spans="1:12" ht="15" x14ac:dyDescent="0.25">
      <c r="A187" s="23"/>
      <c r="B187" s="15"/>
      <c r="C187" s="11"/>
      <c r="D187" s="7" t="s">
        <v>23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6"/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6"/>
      <c r="E189" s="41"/>
      <c r="F189" s="42"/>
      <c r="G189" s="42"/>
      <c r="H189" s="42"/>
      <c r="I189" s="42"/>
      <c r="J189" s="42"/>
      <c r="K189" s="43"/>
      <c r="L189" s="42"/>
    </row>
    <row r="190" spans="1:12" ht="15.75" customHeight="1" thickBot="1" x14ac:dyDescent="0.3">
      <c r="A190" s="24"/>
      <c r="B190" s="17"/>
      <c r="C190" s="8"/>
      <c r="D190" s="18" t="s">
        <v>32</v>
      </c>
      <c r="E190" s="9"/>
      <c r="F190" s="19">
        <f>SUM(F182:F189)</f>
        <v>550</v>
      </c>
      <c r="G190" s="19">
        <f t="shared" ref="G190:J190" si="86">SUM(G182:G189)</f>
        <v>29</v>
      </c>
      <c r="H190" s="19">
        <f t="shared" si="86"/>
        <v>23</v>
      </c>
      <c r="I190" s="19">
        <f t="shared" si="86"/>
        <v>89</v>
      </c>
      <c r="J190" s="19">
        <f t="shared" si="86"/>
        <v>661</v>
      </c>
      <c r="K190" s="25"/>
      <c r="L190" s="19">
        <f t="shared" ref="L190" si="87">SUM(L182:L189)</f>
        <v>0</v>
      </c>
    </row>
    <row r="191" spans="1:12" ht="15.75" thickBot="1" x14ac:dyDescent="0.3">
      <c r="A191" s="26">
        <f>A182</f>
        <v>2</v>
      </c>
      <c r="B191" s="13">
        <f>B182</f>
        <v>5</v>
      </c>
      <c r="C191" s="10" t="s">
        <v>24</v>
      </c>
      <c r="D191" s="7" t="s">
        <v>25</v>
      </c>
      <c r="E191" s="57" t="s">
        <v>148</v>
      </c>
      <c r="F191" s="66">
        <v>120</v>
      </c>
      <c r="G191" s="42">
        <v>3</v>
      </c>
      <c r="H191" s="42">
        <v>6</v>
      </c>
      <c r="I191" s="42">
        <v>3</v>
      </c>
      <c r="J191" s="42">
        <v>81</v>
      </c>
      <c r="K191" s="64">
        <v>20</v>
      </c>
      <c r="L191" s="42"/>
    </row>
    <row r="192" spans="1:12" ht="15.75" thickBot="1" x14ac:dyDescent="0.3">
      <c r="A192" s="23"/>
      <c r="B192" s="15"/>
      <c r="C192" s="11"/>
      <c r="D192" s="7" t="s">
        <v>26</v>
      </c>
      <c r="E192" s="59" t="s">
        <v>150</v>
      </c>
      <c r="F192" s="67">
        <v>280</v>
      </c>
      <c r="G192" s="42">
        <v>3</v>
      </c>
      <c r="H192" s="42">
        <v>6</v>
      </c>
      <c r="I192" s="42">
        <v>15</v>
      </c>
      <c r="J192" s="42">
        <v>124</v>
      </c>
      <c r="K192" s="64" t="s">
        <v>149</v>
      </c>
      <c r="L192" s="42"/>
    </row>
    <row r="193" spans="1:12" ht="15" x14ac:dyDescent="0.25">
      <c r="A193" s="23"/>
      <c r="B193" s="15"/>
      <c r="C193" s="11"/>
      <c r="D193" s="7" t="s">
        <v>27</v>
      </c>
      <c r="E193" s="59" t="s">
        <v>152</v>
      </c>
      <c r="F193" s="67">
        <v>250</v>
      </c>
      <c r="G193" s="42">
        <v>5</v>
      </c>
      <c r="H193" s="42">
        <v>12</v>
      </c>
      <c r="I193" s="42">
        <v>23</v>
      </c>
      <c r="J193" s="42">
        <v>222</v>
      </c>
      <c r="K193" s="64" t="s">
        <v>151</v>
      </c>
      <c r="L193" s="42"/>
    </row>
    <row r="194" spans="1:12" ht="15.75" thickBot="1" x14ac:dyDescent="0.3">
      <c r="A194" s="23"/>
      <c r="B194" s="15"/>
      <c r="C194" s="11"/>
      <c r="D194" s="7" t="s">
        <v>28</v>
      </c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3"/>
      <c r="B195" s="15"/>
      <c r="C195" s="11"/>
      <c r="D195" s="7" t="s">
        <v>29</v>
      </c>
      <c r="E195" s="59" t="s">
        <v>105</v>
      </c>
      <c r="F195" s="67">
        <v>200</v>
      </c>
      <c r="G195" s="42">
        <v>1</v>
      </c>
      <c r="H195" s="42">
        <v>0</v>
      </c>
      <c r="I195" s="42">
        <v>16</v>
      </c>
      <c r="J195" s="42">
        <v>67</v>
      </c>
      <c r="K195" s="64" t="s">
        <v>104</v>
      </c>
      <c r="L195" s="42"/>
    </row>
    <row r="196" spans="1:12" ht="15" x14ac:dyDescent="0.25">
      <c r="A196" s="23"/>
      <c r="B196" s="15"/>
      <c r="C196" s="11"/>
      <c r="D196" s="7" t="s">
        <v>30</v>
      </c>
      <c r="E196" s="59" t="s">
        <v>49</v>
      </c>
      <c r="F196" s="60">
        <v>40</v>
      </c>
      <c r="G196" s="42">
        <v>3</v>
      </c>
      <c r="H196" s="42">
        <v>0</v>
      </c>
      <c r="I196" s="42">
        <v>20</v>
      </c>
      <c r="J196" s="42">
        <v>94</v>
      </c>
      <c r="K196" s="43"/>
      <c r="L196" s="42"/>
    </row>
    <row r="197" spans="1:12" ht="15" x14ac:dyDescent="0.25">
      <c r="A197" s="23"/>
      <c r="B197" s="15"/>
      <c r="C197" s="11"/>
      <c r="D197" s="7" t="s">
        <v>31</v>
      </c>
      <c r="E197" s="41"/>
      <c r="F197" s="42"/>
      <c r="G197" s="42"/>
      <c r="H197" s="42"/>
      <c r="I197" s="42"/>
      <c r="J197" s="42"/>
      <c r="K197" s="43"/>
      <c r="L197" s="42"/>
    </row>
    <row r="198" spans="1:12" ht="15" x14ac:dyDescent="0.25">
      <c r="A198" s="23"/>
      <c r="B198" s="15"/>
      <c r="C198" s="11"/>
      <c r="D198" s="6"/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3"/>
      <c r="B199" s="15"/>
      <c r="C199" s="11"/>
      <c r="D199" s="6"/>
      <c r="E199" s="41"/>
      <c r="F199" s="42"/>
      <c r="G199" s="42"/>
      <c r="H199" s="42"/>
      <c r="I199" s="42"/>
      <c r="J199" s="42"/>
      <c r="K199" s="43"/>
      <c r="L199" s="42"/>
    </row>
    <row r="200" spans="1:12" ht="15" x14ac:dyDescent="0.25">
      <c r="A200" s="24"/>
      <c r="B200" s="17"/>
      <c r="C200" s="8"/>
      <c r="D200" s="18" t="s">
        <v>32</v>
      </c>
      <c r="E200" s="9"/>
      <c r="F200" s="19">
        <f>SUM(F191:F199)</f>
        <v>890</v>
      </c>
      <c r="G200" s="19">
        <f t="shared" ref="G200:J200" si="88">SUM(G191:G199)</f>
        <v>15</v>
      </c>
      <c r="H200" s="19">
        <f t="shared" si="88"/>
        <v>24</v>
      </c>
      <c r="I200" s="19">
        <f t="shared" si="88"/>
        <v>77</v>
      </c>
      <c r="J200" s="19">
        <f t="shared" si="88"/>
        <v>588</v>
      </c>
      <c r="K200" s="25"/>
      <c r="L200" s="19">
        <f t="shared" ref="L200" si="89">SUM(L191:L199)</f>
        <v>0</v>
      </c>
    </row>
    <row r="201" spans="1:12" ht="15" x14ac:dyDescent="0.2">
      <c r="A201" s="29">
        <f>A182</f>
        <v>2</v>
      </c>
      <c r="B201" s="30">
        <f>B182</f>
        <v>5</v>
      </c>
      <c r="C201" s="81" t="s">
        <v>4</v>
      </c>
      <c r="D201" s="82"/>
      <c r="E201" s="31"/>
      <c r="F201" s="32">
        <f>F190+F200</f>
        <v>1440</v>
      </c>
      <c r="G201" s="32">
        <f t="shared" ref="G201" si="90">G190+G200</f>
        <v>44</v>
      </c>
      <c r="H201" s="32">
        <f t="shared" ref="H201" si="91">H190+H200</f>
        <v>47</v>
      </c>
      <c r="I201" s="32">
        <f t="shared" ref="I201" si="92">I190+I200</f>
        <v>166</v>
      </c>
      <c r="J201" s="32">
        <f t="shared" ref="J201:L201" si="93">J190+J200</f>
        <v>1249</v>
      </c>
      <c r="K201" s="32"/>
      <c r="L201" s="32">
        <f t="shared" si="93"/>
        <v>0</v>
      </c>
    </row>
    <row r="202" spans="1:12" x14ac:dyDescent="0.2">
      <c r="A202" s="27"/>
      <c r="B202" s="28"/>
      <c r="C202" s="83" t="s">
        <v>5</v>
      </c>
      <c r="D202" s="83"/>
      <c r="E202" s="83"/>
      <c r="F202" s="34">
        <f>(F25+F44+F64+F83+F102+F122+F141+F161+F181+F201)/(IF(F25=0,0,1)+IF(F44=0,0,1)+IF(F64=0,0,1)+IF(F83=0,0,1)+IF(F102=0,0,1)+IF(F122=0,0,1)+IF(F141=0,0,1)+IF(F161=0,0,1)+IF(F181=0,0,1)+IF(F201=0,0,1))</f>
        <v>5940.3</v>
      </c>
      <c r="G202" s="34">
        <f t="shared" ref="G202:J202" si="94">(G25+G44+G64+G83+G102+G122+G141+G161+G181+G201)/(IF(G25=0,0,1)+IF(G44=0,0,1)+IF(G64=0,0,1)+IF(G83=0,0,1)+IF(G102=0,0,1)+IF(G122=0,0,1)+IF(G141=0,0,1)+IF(G161=0,0,1)+IF(G181=0,0,1)+IF(G201=0,0,1))</f>
        <v>62.546500000000002</v>
      </c>
      <c r="H202" s="34">
        <f t="shared" si="94"/>
        <v>59.082250000000002</v>
      </c>
      <c r="I202" s="34">
        <f t="shared" si="94"/>
        <v>176.03649999999999</v>
      </c>
      <c r="J202" s="34">
        <f t="shared" si="94"/>
        <v>1484.3</v>
      </c>
      <c r="K202" s="34"/>
      <c r="L202" s="34" t="e">
        <f t="shared" ref="L202" si="95">(L25+L44+L64+L83+L102+L122+L141+L161+L181+L201)/(IF(L25=0,0,1)+IF(L44=0,0,1)+IF(L64=0,0,1)+IF(L83=0,0,1)+IF(L102=0,0,1)+IF(L122=0,0,1)+IF(L141=0,0,1)+IF(L161=0,0,1)+IF(L181=0,0,1)+IF(L201=0,0,1))</f>
        <v>#DIV/0!</v>
      </c>
    </row>
  </sheetData>
  <mergeCells count="14">
    <mergeCell ref="C83:D83"/>
    <mergeCell ref="C102:D102"/>
    <mergeCell ref="C25:D25"/>
    <mergeCell ref="C202:E202"/>
    <mergeCell ref="C201:D201"/>
    <mergeCell ref="C122:D122"/>
    <mergeCell ref="C141:D141"/>
    <mergeCell ref="C161:D161"/>
    <mergeCell ref="C181:D181"/>
    <mergeCell ref="C1:E1"/>
    <mergeCell ref="H1:K1"/>
    <mergeCell ref="H2:K2"/>
    <mergeCell ref="C44:D44"/>
    <mergeCell ref="C64:D64"/>
  </mergeCells>
  <dataValidations count="1">
    <dataValidation type="list" allowBlank="1" showInputMessage="1" showErrorMessage="1" sqref="E7:E8 E26 E28 E30 E34:E39 E195:E196 E54:E56 E58:E59 E70 E65:E68 E73:E78 E84:E86 E92:E97 E19 E10 E103:E107 E112:E114 E116:E117 E123:E125 E127 E131:E136 E45:E49 E151:E156 E162:E166 E171:E173 E175:E176 E182:E186 E191:E193 E142:E146">
      <formula1>Блюдо_1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Борисовна</cp:lastModifiedBy>
  <dcterms:created xsi:type="dcterms:W3CDTF">2022-05-16T14:23:56Z</dcterms:created>
  <dcterms:modified xsi:type="dcterms:W3CDTF">2024-01-29T00:21:05Z</dcterms:modified>
</cp:coreProperties>
</file>